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F6935785-A130-47AF-B138-2A3526A85718}" xr6:coauthVersionLast="47" xr6:coauthVersionMax="47" xr10:uidLastSave="{00000000-0000-0000-0000-000000000000}"/>
  <bookViews>
    <workbookView xWindow="11565" yWindow="0" windowWidth="17055" windowHeight="14610" xr2:uid="{00000000-000D-0000-FFFF-FFFF00000000}"/>
  </bookViews>
  <sheets>
    <sheet name="Шаблон" sheetId="2" r:id="rId1"/>
  </sheets>
  <definedNames>
    <definedName name="_xlnm.Print_Area" localSheetId="0">Шаблон!$A$1:$AS$29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K21" i="2"/>
  <c r="L21" i="2"/>
  <c r="M21" i="2"/>
  <c r="N21" i="2"/>
  <c r="X21" i="2"/>
  <c r="Y21" i="2"/>
  <c r="AJ21" i="2"/>
  <c r="AK21" i="2"/>
  <c r="AL21" i="2"/>
  <c r="AM21" i="2"/>
  <c r="AN21" i="2"/>
  <c r="AO21" i="2"/>
  <c r="AP21" i="2"/>
  <c r="AQ21" i="2"/>
  <c r="AR21" i="2"/>
  <c r="C21" i="2"/>
  <c r="C22" i="2" s="1"/>
  <c r="C24" i="2" s="1"/>
  <c r="AV25" i="2" l="1"/>
  <c r="H23" i="2" l="1"/>
  <c r="E23" i="2"/>
  <c r="F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G22" i="2"/>
  <c r="G24" i="2" s="1"/>
  <c r="O21" i="2"/>
  <c r="P21" i="2"/>
  <c r="P22" i="2" s="1"/>
  <c r="P24" i="2" s="1"/>
  <c r="Q21" i="2"/>
  <c r="R21" i="2"/>
  <c r="R22" i="2" s="1"/>
  <c r="R24" i="2" s="1"/>
  <c r="S21" i="2"/>
  <c r="T21" i="2"/>
  <c r="U21" i="2"/>
  <c r="V21" i="2"/>
  <c r="W21" i="2"/>
  <c r="Z21" i="2"/>
  <c r="AA21" i="2"/>
  <c r="AB21" i="2"/>
  <c r="AC21" i="2"/>
  <c r="AD21" i="2"/>
  <c r="AE21" i="2"/>
  <c r="AF21" i="2"/>
  <c r="AG21" i="2"/>
  <c r="AH21" i="2"/>
  <c r="AI21" i="2"/>
  <c r="D23" i="2"/>
  <c r="F22" i="2" l="1"/>
  <c r="F24" i="2" s="1"/>
  <c r="W22" i="2"/>
  <c r="W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4" i="2" s="1"/>
  <c r="H22" i="2"/>
  <c r="H24" i="2" s="1"/>
  <c r="Q22" i="2"/>
  <c r="Q24" i="2" s="1"/>
  <c r="AB22" i="2"/>
  <c r="AB24" i="2" s="1"/>
  <c r="AR22" i="2"/>
  <c r="AR24" i="2" s="1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O24" i="2" s="1"/>
  <c r="AK22" i="2"/>
  <c r="AK24" i="2" s="1"/>
  <c r="AJ22" i="2"/>
  <c r="AJ24" i="2" s="1"/>
  <c r="AI22" i="2"/>
  <c r="AI24" i="2" s="1"/>
  <c r="T22" i="2"/>
  <c r="T24" i="2" s="1"/>
  <c r="S22" i="2"/>
  <c r="S24" i="2" s="1"/>
  <c r="M22" i="2"/>
  <c r="M24" i="2" s="1"/>
  <c r="AM22" i="2"/>
  <c r="AM24" i="2" s="1"/>
  <c r="AG22" i="2"/>
  <c r="AG24" i="2" s="1"/>
  <c r="O22" i="2"/>
  <c r="O24" i="2" s="1"/>
  <c r="U22" i="2"/>
  <c r="U24" i="2" s="1"/>
  <c r="AQ22" i="2"/>
  <c r="AQ24" i="2" s="1"/>
  <c r="AA22" i="2"/>
  <c r="AA24" i="2" s="1"/>
  <c r="AH22" i="2"/>
  <c r="AH24" i="2" s="1"/>
  <c r="AF22" i="2"/>
  <c r="AF24" i="2" s="1"/>
  <c r="AD22" i="2"/>
  <c r="AD24" i="2" s="1"/>
  <c r="Y22" i="2"/>
  <c r="Y24" i="2" s="1"/>
  <c r="I22" i="2"/>
  <c r="I24" i="2" s="1"/>
  <c r="AS24" i="2" l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<sst xmlns="http://schemas.openxmlformats.org/spreadsheetml/2006/main" count="67" uniqueCount="63">
  <si>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</si>
  <si>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</si>
  <si>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</si>
  <si>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</si>
  <si>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</si>
  <si>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</si>
  <si>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</si>
  <si>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</si>
  <si>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</si>
  <si>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</si>
  <si>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</si>
  <si>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</si>
  <si>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</si>
  <si>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</si>
  <si>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</si>
  <si>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</si>
  <si>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</si>
  <si>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</si>
  <si>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</si>
  <si>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</si>
  <si>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</si>
  <si>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</si>
  <si>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</si>
  <si>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</si>
  <si>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</si>
  <si>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</si>
  <si>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</si>
  <si>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</si>
  <si>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</si>
  <si>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</si>
  <si>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</si>
  <si>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</si>
  <si>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</si>
  <si>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</si>
  <si>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</si>
  <si>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</si>
  <si>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</si>
  <si>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</si>
  <si>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</si>
  <si>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</si>
  <si>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</si>
  <si>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</si>
  <si>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</si>
  <si>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</si>
  <si>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</si>
  <si>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</si>
  <si>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</si>
  <si>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</si>
  <si>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</si>
  <si>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</si>
  <si>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</si>
  <si>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Зав.хоз _____________________/Магомедгазиев П.М</t>
  </si>
  <si>
    <t>Курбанова М</t>
  </si>
  <si>
    <t>макароны</t>
  </si>
  <si>
    <t>Чай с сахаром</t>
  </si>
  <si>
    <t>горох</t>
  </si>
  <si>
    <t>Куринный суп</t>
  </si>
  <si>
    <t>Каша гречневая</t>
  </si>
  <si>
    <t>салат</t>
  </si>
  <si>
    <t>курица</t>
  </si>
  <si>
    <t>гречка</t>
  </si>
  <si>
    <t>на 01.09.2023 г.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</si>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</sst>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D5" sqref="D5:AR5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1" t="s">
        <v>62</v>
      </c>
      <c r="P1" s="51"/>
      <c r="Q1" s="51"/>
      <c r="R1" s="51"/>
      <c r="S1" s="51"/>
      <c r="T1" s="4"/>
      <c r="U1" s="4"/>
      <c r="V1" s="4"/>
      <c r="W1" s="48" t="s">
        <v>50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4" ht="29.25" customHeight="1" x14ac:dyDescent="0.35">
      <c r="A2" s="50" t="s">
        <v>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4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4" ht="30.75" customHeight="1" x14ac:dyDescent="0.4">
      <c r="A3" s="43" t="s">
        <v>61</v>
      </c>
      <c r="B3" s="43"/>
      <c r="C3" s="43"/>
      <c r="D3" s="4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ht="33" customHeight="1" x14ac:dyDescent="0.3">
      <c r="A4" s="44" t="s">
        <v>6</v>
      </c>
      <c r="B4" s="44"/>
      <c r="C4" s="7">
        <v>58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45" t="s">
        <v>0</v>
      </c>
      <c r="B5" s="45"/>
      <c r="C5" s="10"/>
      <c r="D5" s="46" t="s">
        <v>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"/>
    </row>
    <row r="6" spans="1:64" ht="38.25" customHeight="1" x14ac:dyDescent="0.35">
      <c r="A6" s="45"/>
      <c r="B6" s="45"/>
      <c r="C6" s="11" t="s">
        <v>45</v>
      </c>
      <c r="D6" s="12" t="s">
        <v>26</v>
      </c>
      <c r="E6" s="12" t="s">
        <v>13</v>
      </c>
      <c r="F6" s="12" t="s">
        <v>34</v>
      </c>
      <c r="G6" s="19" t="s">
        <v>59</v>
      </c>
      <c r="H6" s="13" t="s">
        <v>48</v>
      </c>
      <c r="I6" s="15" t="s">
        <v>60</v>
      </c>
      <c r="J6" s="14" t="s">
        <v>39</v>
      </c>
      <c r="K6" s="14" t="s">
        <v>40</v>
      </c>
      <c r="L6" s="14" t="s">
        <v>41</v>
      </c>
      <c r="M6" s="14" t="s">
        <v>11</v>
      </c>
      <c r="N6" s="15" t="s">
        <v>14</v>
      </c>
      <c r="O6" s="15" t="s">
        <v>15</v>
      </c>
      <c r="P6" s="52" t="s">
        <v>55</v>
      </c>
      <c r="Q6" s="19" t="s">
        <v>53</v>
      </c>
      <c r="R6" s="15" t="s">
        <v>28</v>
      </c>
      <c r="S6" s="15" t="s">
        <v>22</v>
      </c>
      <c r="T6" s="15" t="s">
        <v>29</v>
      </c>
      <c r="U6" s="19" t="s">
        <v>19</v>
      </c>
      <c r="V6" s="19" t="s">
        <v>35</v>
      </c>
      <c r="W6" s="19" t="s">
        <v>36</v>
      </c>
      <c r="X6" s="15" t="s">
        <v>20</v>
      </c>
      <c r="Y6" s="15" t="s">
        <v>25</v>
      </c>
      <c r="Z6" s="15" t="s">
        <v>30</v>
      </c>
      <c r="AA6" s="15" t="s">
        <v>42</v>
      </c>
      <c r="AB6" s="15" t="s">
        <v>33</v>
      </c>
      <c r="AC6" s="15" t="s">
        <v>31</v>
      </c>
      <c r="AD6" s="15" t="s">
        <v>12</v>
      </c>
      <c r="AE6" s="15" t="s">
        <v>43</v>
      </c>
      <c r="AF6" s="19" t="s">
        <v>37</v>
      </c>
      <c r="AG6" s="19" t="s">
        <v>44</v>
      </c>
      <c r="AH6" s="19" t="s">
        <v>45</v>
      </c>
      <c r="AI6" s="15" t="s">
        <v>10</v>
      </c>
      <c r="AJ6" s="15" t="s">
        <v>32</v>
      </c>
      <c r="AK6" s="15" t="s">
        <v>9</v>
      </c>
      <c r="AL6" s="15" t="s">
        <v>46</v>
      </c>
      <c r="AM6" s="15" t="s">
        <v>47</v>
      </c>
      <c r="AN6" s="15" t="s">
        <v>27</v>
      </c>
      <c r="AO6" s="15" t="s">
        <v>23</v>
      </c>
      <c r="AP6" s="15" t="s">
        <v>19</v>
      </c>
      <c r="AQ6" s="15" t="s">
        <v>24</v>
      </c>
      <c r="AR6" s="15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39" t="s">
        <v>16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8" t="s">
        <v>56</v>
      </c>
      <c r="C8" s="19"/>
      <c r="D8" s="20"/>
      <c r="E8" s="20"/>
      <c r="F8" s="20"/>
      <c r="G8" s="20">
        <v>49.05</v>
      </c>
      <c r="H8" s="20"/>
      <c r="I8" s="20"/>
      <c r="J8" s="20"/>
      <c r="K8" s="20"/>
      <c r="L8" s="20"/>
      <c r="M8" s="20"/>
      <c r="N8" s="20"/>
      <c r="O8" s="20">
        <v>43.11</v>
      </c>
      <c r="P8" s="20"/>
      <c r="Q8" s="20">
        <v>8.6199999999999992</v>
      </c>
      <c r="R8" s="20">
        <v>8.6199999999999992</v>
      </c>
      <c r="S8" s="20">
        <v>8.6199999999999992</v>
      </c>
      <c r="T8" s="20"/>
      <c r="U8" s="20"/>
      <c r="V8" s="20"/>
      <c r="W8" s="20"/>
      <c r="X8" s="20"/>
      <c r="Y8" s="21">
        <v>17.3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1">
        <v>2</v>
      </c>
      <c r="B9" s="18" t="s">
        <v>57</v>
      </c>
      <c r="C9" s="19"/>
      <c r="D9" s="20"/>
      <c r="E9" s="20"/>
      <c r="F9" s="20"/>
      <c r="G9" s="20"/>
      <c r="H9" s="20"/>
      <c r="I9" s="20">
        <v>25.86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10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1">
        <v>3</v>
      </c>
      <c r="B10" s="18" t="s">
        <v>54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25.9</v>
      </c>
      <c r="AS10" s="4"/>
    </row>
    <row r="11" spans="1:64" ht="23.25" x14ac:dyDescent="0.35">
      <c r="A11" s="11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116.5</v>
      </c>
      <c r="AP11" s="20"/>
      <c r="AQ11" s="20"/>
      <c r="AR11" s="20"/>
      <c r="AS11" s="4"/>
    </row>
    <row r="12" spans="1:64" ht="23.25" x14ac:dyDescent="0.35">
      <c r="A12" s="11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25.86</v>
      </c>
      <c r="O12" s="20"/>
      <c r="P12" s="20">
        <v>2</v>
      </c>
      <c r="Q12" s="20"/>
      <c r="R12" s="20">
        <v>1</v>
      </c>
      <c r="S12" s="20">
        <v>3.5</v>
      </c>
      <c r="T12" s="20"/>
      <c r="U12" s="20"/>
      <c r="V12" s="20"/>
      <c r="W12" s="20"/>
      <c r="X12" s="20"/>
      <c r="Y12" s="24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1">
        <v>6</v>
      </c>
      <c r="B13" s="23" t="s">
        <v>45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</row>
    <row r="14" spans="1:64" ht="23.25" x14ac:dyDescent="0.35">
      <c r="A14" s="11">
        <v>7</v>
      </c>
      <c r="B14" s="12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1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1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1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1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1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1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 t="shared" ref="D21:N21" si="0">SUM(D7:D20)</f>
        <v>0</v>
      </c>
      <c r="E21" s="15">
        <f t="shared" si="0"/>
        <v>0</v>
      </c>
      <c r="F21" s="15">
        <f t="shared" si="0"/>
        <v>0</v>
      </c>
      <c r="G21" s="15">
        <f t="shared" si="0"/>
        <v>49.05</v>
      </c>
      <c r="H21" s="15">
        <f t="shared" si="0"/>
        <v>0</v>
      </c>
      <c r="I21" s="15">
        <f t="shared" si="0"/>
        <v>25.86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25.86</v>
      </c>
      <c r="O21" s="15">
        <f t="shared" ref="E21:AR21" si="1">SUM(O8:O20)</f>
        <v>43.11</v>
      </c>
      <c r="P21" s="15">
        <f t="shared" si="1"/>
        <v>2</v>
      </c>
      <c r="Q21" s="15">
        <f t="shared" si="1"/>
        <v>8.6199999999999992</v>
      </c>
      <c r="R21" s="15">
        <f t="shared" si="1"/>
        <v>9.6199999999999992</v>
      </c>
      <c r="S21" s="15">
        <f t="shared" si="1"/>
        <v>12.12</v>
      </c>
      <c r="T21" s="15">
        <f t="shared" si="1"/>
        <v>0</v>
      </c>
      <c r="U21" s="15">
        <f t="shared" si="1"/>
        <v>1</v>
      </c>
      <c r="V21" s="15">
        <f t="shared" si="1"/>
        <v>0</v>
      </c>
      <c r="W21" s="15">
        <f t="shared" si="1"/>
        <v>10</v>
      </c>
      <c r="X21" s="15">
        <f t="shared" si="1"/>
        <v>0</v>
      </c>
      <c r="Y21" s="15">
        <f t="shared" si="1"/>
        <v>17.3</v>
      </c>
      <c r="Z21" s="15">
        <f t="shared" si="1"/>
        <v>0</v>
      </c>
      <c r="AA21" s="15">
        <f t="shared" si="1"/>
        <v>0</v>
      </c>
      <c r="AB21" s="15">
        <f t="shared" si="1"/>
        <v>0</v>
      </c>
      <c r="AC21" s="15">
        <f t="shared" si="1"/>
        <v>0</v>
      </c>
      <c r="AD21" s="15">
        <f t="shared" si="1"/>
        <v>0</v>
      </c>
      <c r="AE21" s="15">
        <f t="shared" si="1"/>
        <v>0</v>
      </c>
      <c r="AF21" s="15">
        <f t="shared" si="1"/>
        <v>0</v>
      </c>
      <c r="AG21" s="15">
        <f t="shared" si="1"/>
        <v>0</v>
      </c>
      <c r="AH21" s="15">
        <f t="shared" si="1"/>
        <v>0</v>
      </c>
      <c r="AI21" s="15">
        <f t="shared" si="1"/>
        <v>4</v>
      </c>
      <c r="AJ21" s="15">
        <f t="shared" si="1"/>
        <v>0</v>
      </c>
      <c r="AK21" s="15">
        <f t="shared" si="1"/>
        <v>0</v>
      </c>
      <c r="AL21" s="15">
        <f t="shared" si="1"/>
        <v>0</v>
      </c>
      <c r="AM21" s="15">
        <f t="shared" si="1"/>
        <v>0</v>
      </c>
      <c r="AN21" s="15">
        <f t="shared" si="1"/>
        <v>0</v>
      </c>
      <c r="AO21" s="15">
        <f t="shared" si="1"/>
        <v>116.5</v>
      </c>
      <c r="AP21" s="15">
        <f t="shared" si="1"/>
        <v>0</v>
      </c>
      <c r="AQ21" s="15">
        <f t="shared" si="1"/>
        <v>0</v>
      </c>
      <c r="AR21" s="15">
        <f t="shared" si="1"/>
        <v>25.9</v>
      </c>
      <c r="AS21" s="4"/>
    </row>
    <row r="22" spans="1:48" ht="24.95" customHeight="1" x14ac:dyDescent="0.3">
      <c r="A22" s="15"/>
      <c r="B22" s="25" t="s">
        <v>8</v>
      </c>
      <c r="C22" s="25">
        <f>C21*C4</f>
        <v>58</v>
      </c>
      <c r="D22" s="15">
        <f>$C$4*D21</f>
        <v>0</v>
      </c>
      <c r="E22" s="15">
        <f t="shared" ref="E22:AR22" si="2">$C$4*E21</f>
        <v>0</v>
      </c>
      <c r="F22" s="15">
        <f t="shared" si="2"/>
        <v>0</v>
      </c>
      <c r="G22" s="26">
        <f t="shared" si="2"/>
        <v>2844.8999999999996</v>
      </c>
      <c r="H22" s="15">
        <f>$C$4*H21</f>
        <v>0</v>
      </c>
      <c r="I22" s="26">
        <f t="shared" si="2"/>
        <v>1499.8799999999999</v>
      </c>
      <c r="J22" s="15">
        <f t="shared" si="2"/>
        <v>0</v>
      </c>
      <c r="K22" s="15">
        <f t="shared" si="2"/>
        <v>0</v>
      </c>
      <c r="L22" s="15">
        <f t="shared" si="2"/>
        <v>0</v>
      </c>
      <c r="M22" s="15">
        <f t="shared" si="2"/>
        <v>0</v>
      </c>
      <c r="N22" s="26">
        <f t="shared" si="2"/>
        <v>1499.8799999999999</v>
      </c>
      <c r="O22" s="26">
        <f t="shared" si="2"/>
        <v>2500.38</v>
      </c>
      <c r="P22" s="26">
        <f>P21</f>
        <v>2</v>
      </c>
      <c r="Q22" s="26">
        <f t="shared" si="2"/>
        <v>499.96</v>
      </c>
      <c r="R22" s="15">
        <f t="shared" si="2"/>
        <v>557.95999999999992</v>
      </c>
      <c r="S22" s="15">
        <f t="shared" si="2"/>
        <v>702.95999999999992</v>
      </c>
      <c r="T22" s="15">
        <f t="shared" si="2"/>
        <v>0</v>
      </c>
      <c r="U22" s="15">
        <f t="shared" si="2"/>
        <v>58</v>
      </c>
      <c r="V22" s="15">
        <f t="shared" si="2"/>
        <v>0</v>
      </c>
      <c r="W22" s="15">
        <f t="shared" si="2"/>
        <v>580</v>
      </c>
      <c r="X22" s="15">
        <f t="shared" si="2"/>
        <v>0</v>
      </c>
      <c r="Y22" s="26">
        <f t="shared" si="2"/>
        <v>1003.4000000000001</v>
      </c>
      <c r="Z22" s="15">
        <f t="shared" si="2"/>
        <v>0</v>
      </c>
      <c r="AA22" s="15">
        <f t="shared" si="2"/>
        <v>0</v>
      </c>
      <c r="AB22" s="15">
        <f t="shared" si="2"/>
        <v>0</v>
      </c>
      <c r="AC22" s="15">
        <f t="shared" si="2"/>
        <v>0</v>
      </c>
      <c r="AD22" s="15">
        <f t="shared" si="2"/>
        <v>0</v>
      </c>
      <c r="AE22" s="15">
        <f t="shared" si="2"/>
        <v>0</v>
      </c>
      <c r="AF22" s="15">
        <f t="shared" si="2"/>
        <v>0</v>
      </c>
      <c r="AG22" s="15">
        <f t="shared" si="2"/>
        <v>0</v>
      </c>
      <c r="AH22" s="15">
        <f t="shared" si="2"/>
        <v>0</v>
      </c>
      <c r="AI22" s="15">
        <f t="shared" si="2"/>
        <v>232</v>
      </c>
      <c r="AJ22" s="15">
        <f t="shared" si="2"/>
        <v>0</v>
      </c>
      <c r="AK22" s="15">
        <f t="shared" si="2"/>
        <v>0</v>
      </c>
      <c r="AL22" s="15">
        <f t="shared" si="2"/>
        <v>0</v>
      </c>
      <c r="AM22" s="15">
        <f t="shared" si="2"/>
        <v>0</v>
      </c>
      <c r="AN22" s="15">
        <f t="shared" si="2"/>
        <v>0</v>
      </c>
      <c r="AO22" s="15">
        <f t="shared" si="2"/>
        <v>6757</v>
      </c>
      <c r="AP22" s="15">
        <f t="shared" si="2"/>
        <v>0</v>
      </c>
      <c r="AQ22" s="15">
        <f t="shared" si="2"/>
        <v>0</v>
      </c>
      <c r="AR22" s="26">
        <f t="shared" si="2"/>
        <v>1502.1999999999998</v>
      </c>
      <c r="AS22" s="4"/>
    </row>
    <row r="23" spans="1:48" ht="24.95" customHeight="1" x14ac:dyDescent="0.35">
      <c r="A23" s="15"/>
      <c r="B23" s="25" t="s">
        <v>17</v>
      </c>
      <c r="C23" s="25">
        <v>30</v>
      </c>
      <c r="D23" s="12">
        <f>D26/1000</f>
        <v>0.12</v>
      </c>
      <c r="E23" s="12">
        <f t="shared" ref="E23:AQ23" si="3">E26/1000</f>
        <v>0</v>
      </c>
      <c r="F23" s="12">
        <f t="shared" si="3"/>
        <v>0</v>
      </c>
      <c r="G23" s="27">
        <v>0.28999999999999998</v>
      </c>
      <c r="H23" s="27">
        <f>H26/1000</f>
        <v>0.35</v>
      </c>
      <c r="I23" s="27">
        <v>0.09</v>
      </c>
      <c r="J23" s="27">
        <f t="shared" si="3"/>
        <v>0.13</v>
      </c>
      <c r="K23" s="27">
        <f t="shared" si="3"/>
        <v>0</v>
      </c>
      <c r="L23" s="27">
        <v>16</v>
      </c>
      <c r="M23" s="27">
        <f t="shared" si="3"/>
        <v>0.6</v>
      </c>
      <c r="N23" s="27">
        <f t="shared" si="3"/>
        <v>0.05</v>
      </c>
      <c r="O23" s="27">
        <v>0.04</v>
      </c>
      <c r="P23" s="27">
        <v>85</v>
      </c>
      <c r="Q23" s="27">
        <v>7.0000000000000007E-2</v>
      </c>
      <c r="R23" s="27">
        <f t="shared" si="3"/>
        <v>0</v>
      </c>
      <c r="S23" s="27">
        <v>0.03</v>
      </c>
      <c r="T23" s="12">
        <f t="shared" si="3"/>
        <v>0.05</v>
      </c>
      <c r="U23" s="14">
        <v>0.9</v>
      </c>
      <c r="V23" s="12">
        <f t="shared" si="3"/>
        <v>0.13</v>
      </c>
      <c r="W23" s="27">
        <v>0.85</v>
      </c>
      <c r="X23" s="27">
        <f t="shared" si="3"/>
        <v>8.5000000000000006E-2</v>
      </c>
      <c r="Y23" s="27">
        <v>0.06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5.5E-2</v>
      </c>
      <c r="AD23" s="27">
        <f t="shared" si="3"/>
        <v>0.06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27">
        <v>2.5000000000000001E-2</v>
      </c>
      <c r="AJ23" s="27">
        <f t="shared" si="3"/>
        <v>0.42</v>
      </c>
      <c r="AK23" s="27">
        <f t="shared" si="3"/>
        <v>0.37</v>
      </c>
      <c r="AL23" s="27">
        <f t="shared" si="3"/>
        <v>0</v>
      </c>
      <c r="AM23" s="27">
        <f t="shared" si="3"/>
        <v>0.14000000000000001</v>
      </c>
      <c r="AN23" s="27">
        <f t="shared" si="3"/>
        <v>0.45</v>
      </c>
      <c r="AO23" s="27">
        <f t="shared" si="3"/>
        <v>0.04</v>
      </c>
      <c r="AP23" s="27">
        <f t="shared" si="3"/>
        <v>1.1000000000000001</v>
      </c>
      <c r="AQ23" s="27">
        <f t="shared" si="3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8">
        <f t="shared" ref="C24:AR24" si="4">C22*C23</f>
        <v>1740</v>
      </c>
      <c r="D24" s="28">
        <f t="shared" si="4"/>
        <v>0</v>
      </c>
      <c r="E24" s="28">
        <f t="shared" si="4"/>
        <v>0</v>
      </c>
      <c r="F24" s="28">
        <f t="shared" si="4"/>
        <v>0</v>
      </c>
      <c r="G24" s="28">
        <f t="shared" si="4"/>
        <v>825.02099999999984</v>
      </c>
      <c r="H24" s="28">
        <f t="shared" si="4"/>
        <v>0</v>
      </c>
      <c r="I24" s="28">
        <f t="shared" si="4"/>
        <v>134.98919999999998</v>
      </c>
      <c r="J24" s="28">
        <f t="shared" si="4"/>
        <v>0</v>
      </c>
      <c r="K24" s="28">
        <f t="shared" si="4"/>
        <v>0</v>
      </c>
      <c r="L24" s="28">
        <f t="shared" si="4"/>
        <v>0</v>
      </c>
      <c r="M24" s="28">
        <f t="shared" si="4"/>
        <v>0</v>
      </c>
      <c r="N24" s="28">
        <f t="shared" si="4"/>
        <v>74.994</v>
      </c>
      <c r="O24" s="28">
        <f t="shared" si="4"/>
        <v>100.01520000000001</v>
      </c>
      <c r="P24" s="28">
        <f t="shared" si="4"/>
        <v>170</v>
      </c>
      <c r="Q24" s="28">
        <f t="shared" si="4"/>
        <v>34.997199999999999</v>
      </c>
      <c r="R24" s="28">
        <f t="shared" si="4"/>
        <v>0</v>
      </c>
      <c r="S24" s="28">
        <f t="shared" si="4"/>
        <v>21.088799999999996</v>
      </c>
      <c r="T24" s="28">
        <f t="shared" si="4"/>
        <v>0</v>
      </c>
      <c r="U24" s="28">
        <f t="shared" si="4"/>
        <v>52.2</v>
      </c>
      <c r="V24" s="28">
        <f t="shared" si="4"/>
        <v>0</v>
      </c>
      <c r="W24" s="28">
        <f t="shared" si="4"/>
        <v>493</v>
      </c>
      <c r="X24" s="28">
        <f t="shared" si="4"/>
        <v>0</v>
      </c>
      <c r="Y24" s="28">
        <f t="shared" si="4"/>
        <v>60.204000000000001</v>
      </c>
      <c r="Z24" s="28">
        <f t="shared" si="4"/>
        <v>0</v>
      </c>
      <c r="AA24" s="28">
        <f t="shared" si="4"/>
        <v>0</v>
      </c>
      <c r="AB24" s="28">
        <f t="shared" si="4"/>
        <v>0</v>
      </c>
      <c r="AC24" s="28">
        <f t="shared" si="4"/>
        <v>0</v>
      </c>
      <c r="AD24" s="28">
        <f t="shared" si="4"/>
        <v>0</v>
      </c>
      <c r="AE24" s="28">
        <f t="shared" si="4"/>
        <v>0</v>
      </c>
      <c r="AF24" s="28">
        <f t="shared" si="4"/>
        <v>0</v>
      </c>
      <c r="AG24" s="28">
        <f t="shared" si="4"/>
        <v>0</v>
      </c>
      <c r="AH24" s="28">
        <f t="shared" si="4"/>
        <v>0</v>
      </c>
      <c r="AI24" s="28">
        <f t="shared" si="4"/>
        <v>5.8000000000000007</v>
      </c>
      <c r="AJ24" s="28">
        <f t="shared" si="4"/>
        <v>0</v>
      </c>
      <c r="AK24" s="28">
        <f t="shared" si="4"/>
        <v>0</v>
      </c>
      <c r="AL24" s="28">
        <f t="shared" si="4"/>
        <v>0</v>
      </c>
      <c r="AM24" s="28">
        <f t="shared" si="4"/>
        <v>0</v>
      </c>
      <c r="AN24" s="28">
        <f t="shared" si="4"/>
        <v>0</v>
      </c>
      <c r="AO24" s="28">
        <f t="shared" si="4"/>
        <v>270.28000000000003</v>
      </c>
      <c r="AP24" s="28">
        <f t="shared" si="4"/>
        <v>0</v>
      </c>
      <c r="AQ24" s="28">
        <f t="shared" si="4"/>
        <v>0</v>
      </c>
      <c r="AR24" s="28">
        <f t="shared" si="4"/>
        <v>135.19799999999998</v>
      </c>
      <c r="AS24" s="29">
        <f>SUM(C24:AR24)</f>
        <v>4117.7874000000002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19"/>
      <c r="AE25" s="19"/>
      <c r="AF25" s="30"/>
      <c r="AG25" s="30"/>
      <c r="AH25" s="30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1"/>
      <c r="AV25" s="1">
        <f>C4*71</f>
        <v>4118</v>
      </c>
    </row>
    <row r="26" spans="1:48" ht="36" customHeight="1" x14ac:dyDescent="0.35">
      <c r="A26" s="32"/>
      <c r="B26" s="32" t="s">
        <v>38</v>
      </c>
      <c r="C26" s="32">
        <v>20</v>
      </c>
      <c r="D26" s="33">
        <v>120</v>
      </c>
      <c r="E26" s="33"/>
      <c r="F26" s="33"/>
      <c r="G26" s="33">
        <v>290</v>
      </c>
      <c r="H26" s="33">
        <v>350</v>
      </c>
      <c r="I26" s="33">
        <v>300</v>
      </c>
      <c r="J26" s="33">
        <v>130</v>
      </c>
      <c r="K26" s="33"/>
      <c r="L26" s="34">
        <v>16</v>
      </c>
      <c r="M26" s="33">
        <v>600</v>
      </c>
      <c r="N26" s="33">
        <v>50</v>
      </c>
      <c r="O26" s="33">
        <v>40</v>
      </c>
      <c r="P26" s="35">
        <v>850</v>
      </c>
      <c r="Q26" s="33">
        <v>70</v>
      </c>
      <c r="R26" s="33"/>
      <c r="S26" s="33">
        <v>30</v>
      </c>
      <c r="T26" s="33">
        <v>50</v>
      </c>
      <c r="U26" s="33"/>
      <c r="V26" s="33">
        <v>130</v>
      </c>
      <c r="W26" s="33">
        <v>850</v>
      </c>
      <c r="X26" s="33">
        <v>85</v>
      </c>
      <c r="Y26" s="36">
        <v>60</v>
      </c>
      <c r="Z26" s="33"/>
      <c r="AA26" s="33"/>
      <c r="AB26" s="33"/>
      <c r="AC26" s="33">
        <v>55</v>
      </c>
      <c r="AD26" s="37">
        <v>60</v>
      </c>
      <c r="AE26" s="37"/>
      <c r="AF26" s="35"/>
      <c r="AG26" s="35"/>
      <c r="AH26" s="35"/>
      <c r="AI26" s="33">
        <v>25</v>
      </c>
      <c r="AJ26" s="33">
        <v>420</v>
      </c>
      <c r="AK26" s="33">
        <v>370</v>
      </c>
      <c r="AL26" s="33"/>
      <c r="AM26" s="33">
        <v>140</v>
      </c>
      <c r="AN26" s="33">
        <v>450</v>
      </c>
      <c r="AO26" s="33">
        <v>40</v>
      </c>
      <c r="AP26" s="33">
        <v>1100</v>
      </c>
      <c r="AQ26" s="33">
        <v>85</v>
      </c>
      <c r="AR26" s="33">
        <v>90</v>
      </c>
      <c r="AS26" s="38"/>
    </row>
    <row r="27" spans="1:48" ht="39" customHeight="1" x14ac:dyDescent="0.3">
      <c r="A27" s="9"/>
      <c r="B27" s="9" t="s">
        <v>51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52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2023-09-21T14:23:28Z</dcterms:modified>
</cp:coreProperties>
</file>