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525CF8A-79EC-4EBC-A85B-72575FEE0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2" r:id="rId1"/>
  </sheets>
  <definedNames>
    <definedName name="_xlnm.Print_Area" localSheetId="0">Шаблон!$A$1:$AA$29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2" i="2" s="1"/>
  <c r="C24" i="2" s="1"/>
  <c r="D21" i="2"/>
  <c r="D22" i="2" s="1"/>
  <c r="D24" i="2" s="1"/>
  <c r="E21" i="2"/>
  <c r="E22" i="2" s="1"/>
  <c r="E24" i="2" s="1"/>
  <c r="F21" i="2"/>
  <c r="F22" i="2" s="1"/>
  <c r="G21" i="2"/>
  <c r="G22" i="2" s="1"/>
  <c r="G24" i="2" s="1"/>
  <c r="H21" i="2"/>
  <c r="H22" i="2" s="1"/>
  <c r="H24" i="2" s="1"/>
  <c r="I21" i="2"/>
  <c r="I22" i="2" s="1"/>
  <c r="I24" i="2" s="1"/>
  <c r="J21" i="2"/>
  <c r="J22" i="2" s="1"/>
  <c r="J24" i="2" s="1"/>
  <c r="K21" i="2"/>
  <c r="K22" i="2" s="1"/>
  <c r="K24" i="2" s="1"/>
  <c r="L21" i="2"/>
  <c r="L22" i="2" s="1"/>
  <c r="L24" i="2" s="1"/>
  <c r="F23" i="2"/>
  <c r="AD25" i="2"/>
  <c r="F24" i="2" l="1"/>
  <c r="Y21" i="2"/>
  <c r="Y22" i="2" s="1"/>
  <c r="Y24" i="2" s="1"/>
  <c r="M23" i="2" l="1"/>
  <c r="N23" i="2"/>
  <c r="P23" i="2"/>
  <c r="Q23" i="2"/>
  <c r="R23" i="2"/>
  <c r="U23" i="2"/>
  <c r="V23" i="2"/>
  <c r="X23" i="2"/>
  <c r="M21" i="2"/>
  <c r="N21" i="2"/>
  <c r="N22" i="2" s="1"/>
  <c r="O21" i="2"/>
  <c r="P21" i="2"/>
  <c r="P22" i="2" s="1"/>
  <c r="Q21" i="2"/>
  <c r="R21" i="2"/>
  <c r="R22" i="2" s="1"/>
  <c r="S21" i="2"/>
  <c r="S22" i="2" s="1"/>
  <c r="T21" i="2"/>
  <c r="T22" i="2" s="1"/>
  <c r="U21" i="2"/>
  <c r="U22" i="2" s="1"/>
  <c r="V21" i="2"/>
  <c r="W21" i="2"/>
  <c r="X21" i="2"/>
  <c r="Z21" i="2"/>
  <c r="Z22" i="2" s="1"/>
  <c r="Z24" i="2" s="1"/>
  <c r="R24" i="2" l="1"/>
  <c r="P24" i="2"/>
  <c r="U24" i="2"/>
  <c r="W22" i="2"/>
  <c r="W24" i="2" s="1"/>
  <c r="S24" i="2"/>
  <c r="N24" i="2"/>
  <c r="X22" i="2"/>
  <c r="X24" i="2" s="1"/>
  <c r="V22" i="2"/>
  <c r="V24" i="2" s="1"/>
  <c r="T24" i="2"/>
  <c r="Q22" i="2"/>
  <c r="Q24" i="2" s="1"/>
  <c r="O22" i="2"/>
  <c r="O24" i="2" s="1"/>
  <c r="M22" i="2"/>
  <c r="M24" i="2" s="1"/>
  <c r="AA24" i="2" l="1"/>
  <c r="AC26" i="2" s="1"/>
</calcChain>
</file>

<file path=xl/sharedStrings.xml><?xml version="1.0" encoding="utf-8"?>
<sst xmlns="http://schemas.openxmlformats.org/spreadsheetml/2006/main" count="45" uniqueCount="42">
  <si>
    <t>Меню</t>
  </si>
  <si>
    <t>№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</si>
  <si>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</si>
  <si>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</si>
  <si>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</si>
  <si>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</si>
  <si>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</si>
  <si>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</si>
  <si>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сахар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</si>
  <si>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</si>
  <si>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</si>
  <si>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</si>
  <si>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</si>
  <si>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</si>
  <si>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</si>
  <si>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</si>
  <si>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</si>
  <si>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огурцы</t>
  </si>
  <si>
    <t>масло 
сливочное</t>
  </si>
  <si>
    <t>Сгущ.
молоко</t>
  </si>
  <si>
    <t>цена за кг</t>
  </si>
  <si>
    <t>груши</t>
  </si>
  <si>
    <t>помидоры</t>
  </si>
  <si>
    <t>свекла</t>
  </si>
  <si>
    <t>сметана</t>
  </si>
  <si>
    <t>сок</t>
  </si>
  <si>
    <t>творог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</si>
  <si>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</si>
  <si>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</si>
  <si>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</si>
  <si>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</si>
  <si>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</si>
  <si>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</si>
  <si>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</si>
  <si>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Зав.хоз: _____________________Магомедгазиев П.М./</t>
  </si>
  <si>
    <t>Суп с мясом</t>
  </si>
  <si>
    <t>мясо</t>
  </si>
  <si>
    <t>пирож</t>
  </si>
  <si>
    <t>вторник</t>
  </si>
  <si>
    <t>компот из кураги</t>
  </si>
  <si>
    <t>курага</t>
  </si>
  <si>
    <t>на  05.09.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</si>
</sst>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2"/>
  <sheetViews>
    <sheetView tabSelected="1" view="pageBreakPreview" zoomScale="80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26" sqref="I2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10" customWidth="1"/>
    <col min="5" max="5" width="8.42578125" customWidth="1"/>
    <col min="6" max="6" width="6.28515625" customWidth="1"/>
    <col min="7" max="7" width="8.5703125" bestFit="1" customWidth="1"/>
    <col min="8" max="8" width="11.5703125" customWidth="1"/>
    <col min="9" max="9" width="9.42578125" customWidth="1"/>
    <col min="10" max="10" width="7.140625" bestFit="1" customWidth="1"/>
    <col min="11" max="11" width="11.28515625" customWidth="1"/>
    <col min="12" max="12" width="9.5703125" bestFit="1" customWidth="1"/>
    <col min="13" max="14" width="8" hidden="1" customWidth="1"/>
    <col min="15" max="15" width="9.28515625" customWidth="1"/>
    <col min="16" max="16" width="6.7109375" hidden="1" customWidth="1"/>
    <col min="17" max="18" width="8.5703125" hidden="1" customWidth="1"/>
    <col min="19" max="19" width="7.140625" customWidth="1"/>
    <col min="20" max="20" width="9.5703125" customWidth="1"/>
    <col min="21" max="21" width="5" hidden="1" customWidth="1"/>
    <col min="22" max="22" width="7.7109375" hidden="1" customWidth="1"/>
    <col min="23" max="23" width="9.85546875" customWidth="1"/>
    <col min="24" max="24" width="8.7109375" hidden="1" customWidth="1"/>
    <col min="25" max="25" width="7.85546875" customWidth="1"/>
    <col min="26" max="26" width="9.28515625" customWidth="1"/>
    <col min="27" max="27" width="12.85546875" customWidth="1"/>
  </cols>
  <sheetData>
    <row r="1" spans="1:42" ht="24.75" customHeight="1" x14ac:dyDescent="0.4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"/>
      <c r="N1" s="4"/>
      <c r="O1" s="46" t="s">
        <v>38</v>
      </c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42" ht="29.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4"/>
      <c r="N2" s="4"/>
      <c r="O2" s="38" t="s">
        <v>28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30.75" customHeight="1" x14ac:dyDescent="0.35">
      <c r="A3" s="43" t="s">
        <v>41</v>
      </c>
      <c r="B3" s="43"/>
      <c r="C3" s="43"/>
      <c r="D3" s="5"/>
      <c r="E3" s="5"/>
      <c r="F3" s="5"/>
      <c r="G3" s="5"/>
      <c r="H3" s="6"/>
      <c r="I3" s="7"/>
      <c r="J3" s="8"/>
      <c r="K3" s="8"/>
      <c r="L3" s="8"/>
      <c r="M3" s="4"/>
      <c r="N3" s="4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33" customHeight="1" x14ac:dyDescent="0.3">
      <c r="A4" s="44" t="s">
        <v>3</v>
      </c>
      <c r="B4" s="44"/>
      <c r="C4" s="9">
        <v>58</v>
      </c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42" ht="29.25" customHeight="1" x14ac:dyDescent="0.4">
      <c r="A5" s="47" t="s">
        <v>0</v>
      </c>
      <c r="B5" s="48"/>
      <c r="C5" s="10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"/>
    </row>
    <row r="6" spans="1:42" ht="38.25" customHeight="1" x14ac:dyDescent="0.3">
      <c r="A6" s="49"/>
      <c r="B6" s="50"/>
      <c r="C6" s="11" t="s">
        <v>25</v>
      </c>
      <c r="D6" s="13" t="s">
        <v>36</v>
      </c>
      <c r="E6" s="13" t="s">
        <v>30</v>
      </c>
      <c r="F6" s="12" t="s">
        <v>21</v>
      </c>
      <c r="G6" s="12" t="s">
        <v>40</v>
      </c>
      <c r="H6" s="13" t="s">
        <v>29</v>
      </c>
      <c r="I6" s="12" t="s">
        <v>37</v>
      </c>
      <c r="J6" s="12" t="s">
        <v>14</v>
      </c>
      <c r="K6" s="13" t="s">
        <v>18</v>
      </c>
      <c r="L6" s="12" t="s">
        <v>16</v>
      </c>
      <c r="M6" s="12" t="s">
        <v>17</v>
      </c>
      <c r="N6" s="12" t="s">
        <v>22</v>
      </c>
      <c r="O6" s="12" t="s">
        <v>8</v>
      </c>
      <c r="P6" s="12" t="s">
        <v>23</v>
      </c>
      <c r="Q6" s="13" t="s">
        <v>19</v>
      </c>
      <c r="R6" s="13" t="s">
        <v>24</v>
      </c>
      <c r="S6" s="12" t="s">
        <v>7</v>
      </c>
      <c r="T6" s="12" t="s">
        <v>13</v>
      </c>
      <c r="U6" s="12" t="s">
        <v>6</v>
      </c>
      <c r="V6" s="12" t="s">
        <v>26</v>
      </c>
      <c r="W6" s="12" t="s">
        <v>15</v>
      </c>
      <c r="X6" s="12" t="s">
        <v>12</v>
      </c>
      <c r="Y6" s="12"/>
      <c r="Z6" s="12" t="s">
        <v>31</v>
      </c>
      <c r="AA6" s="4"/>
    </row>
    <row r="7" spans="1:42" ht="18.75" x14ac:dyDescent="0.3">
      <c r="A7" s="14" t="s">
        <v>1</v>
      </c>
      <c r="B7" s="15" t="s">
        <v>11</v>
      </c>
      <c r="C7" s="40" t="s">
        <v>9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  <c r="AA7" s="4"/>
    </row>
    <row r="8" spans="1:42" ht="23.25" x14ac:dyDescent="0.35">
      <c r="A8" s="11">
        <v>1</v>
      </c>
      <c r="B8" s="16" t="s">
        <v>35</v>
      </c>
      <c r="C8" s="17"/>
      <c r="D8" s="18">
        <v>38</v>
      </c>
      <c r="E8" s="18">
        <v>43.1</v>
      </c>
      <c r="F8" s="18"/>
      <c r="G8" s="18"/>
      <c r="H8" s="18">
        <v>8.6199999999999992</v>
      </c>
      <c r="I8" s="18"/>
      <c r="J8" s="18">
        <v>8.6199999999999992</v>
      </c>
      <c r="K8" s="18">
        <v>16.07</v>
      </c>
      <c r="L8" s="18">
        <v>11.2</v>
      </c>
      <c r="M8" s="18"/>
      <c r="N8" s="18"/>
      <c r="O8" s="18"/>
      <c r="P8" s="18"/>
      <c r="Q8" s="18"/>
      <c r="R8" s="18"/>
      <c r="S8" s="18">
        <v>2</v>
      </c>
      <c r="T8" s="18"/>
      <c r="U8" s="18"/>
      <c r="V8" s="18"/>
      <c r="W8" s="18"/>
      <c r="X8" s="18"/>
      <c r="Y8" s="18"/>
      <c r="Z8" s="18"/>
      <c r="AA8" s="4"/>
    </row>
    <row r="9" spans="1:42" ht="23.25" x14ac:dyDescent="0.35">
      <c r="A9" s="11">
        <v>2</v>
      </c>
      <c r="B9" s="19" t="s">
        <v>15</v>
      </c>
      <c r="C9" s="2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>
        <v>64.599999999999994</v>
      </c>
      <c r="X9" s="18"/>
      <c r="Y9" s="18"/>
      <c r="Z9" s="18"/>
      <c r="AA9" s="4"/>
    </row>
    <row r="10" spans="1:42" ht="23.25" x14ac:dyDescent="0.35">
      <c r="A10" s="11">
        <v>3</v>
      </c>
      <c r="B10" s="16" t="s">
        <v>39</v>
      </c>
      <c r="C10" s="17"/>
      <c r="D10" s="18"/>
      <c r="E10" s="18"/>
      <c r="F10" s="18"/>
      <c r="G10" s="18">
        <v>8.6199999999999992</v>
      </c>
      <c r="H10" s="18"/>
      <c r="I10" s="18"/>
      <c r="J10" s="18"/>
      <c r="K10" s="18"/>
      <c r="L10" s="18"/>
      <c r="M10" s="18"/>
      <c r="N10" s="18"/>
      <c r="O10" s="18">
        <v>25.87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4"/>
    </row>
    <row r="11" spans="1:42" ht="23.25" x14ac:dyDescent="0.35">
      <c r="A11" s="11">
        <v>4</v>
      </c>
      <c r="B11" s="16" t="s">
        <v>37</v>
      </c>
      <c r="C11" s="17"/>
      <c r="D11" s="18"/>
      <c r="E11" s="18"/>
      <c r="F11" s="18"/>
      <c r="G11" s="18"/>
      <c r="H11" s="18"/>
      <c r="I11" s="18">
        <v>1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1"/>
      <c r="U11" s="18"/>
      <c r="V11" s="18"/>
      <c r="W11" s="18"/>
      <c r="X11" s="18"/>
      <c r="Y11" s="21"/>
      <c r="Z11" s="18"/>
      <c r="AA11" s="4"/>
    </row>
    <row r="12" spans="1:42" ht="23.25" x14ac:dyDescent="0.35">
      <c r="A12" s="11">
        <v>5</v>
      </c>
      <c r="B12" s="22" t="s">
        <v>25</v>
      </c>
      <c r="C12" s="17">
        <v>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4"/>
    </row>
    <row r="13" spans="1:42" ht="23.25" x14ac:dyDescent="0.35">
      <c r="A13" s="11">
        <v>6</v>
      </c>
      <c r="B13" s="16"/>
      <c r="C13" s="14"/>
      <c r="D13" s="18"/>
      <c r="E13" s="18"/>
      <c r="F13" s="18"/>
      <c r="G13" s="18"/>
      <c r="H13" s="18"/>
      <c r="I13" s="18"/>
      <c r="J13" s="23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4"/>
    </row>
    <row r="14" spans="1:42" ht="23.25" x14ac:dyDescent="0.35">
      <c r="A14" s="11">
        <v>7</v>
      </c>
      <c r="B14" s="12"/>
      <c r="C14" s="17"/>
      <c r="D14" s="18"/>
      <c r="E14" s="18"/>
      <c r="F14" s="18"/>
      <c r="G14" s="18"/>
      <c r="H14" s="18"/>
      <c r="I14" s="23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4"/>
    </row>
    <row r="15" spans="1:42" ht="23.25" x14ac:dyDescent="0.35">
      <c r="A15" s="11">
        <v>8</v>
      </c>
      <c r="B15" s="14"/>
      <c r="C15" s="14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4"/>
    </row>
    <row r="16" spans="1:42" ht="23.25" x14ac:dyDescent="0.35">
      <c r="A16" s="11">
        <v>9</v>
      </c>
      <c r="B16" s="14"/>
      <c r="C16" s="14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4"/>
    </row>
    <row r="17" spans="1:30" ht="23.25" x14ac:dyDescent="0.35">
      <c r="A17" s="11">
        <v>10</v>
      </c>
      <c r="B17" s="14"/>
      <c r="C17" s="14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4"/>
    </row>
    <row r="18" spans="1:30" ht="23.25" x14ac:dyDescent="0.35">
      <c r="A18" s="11">
        <v>11</v>
      </c>
      <c r="B18" s="14"/>
      <c r="C18" s="1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4"/>
    </row>
    <row r="19" spans="1:30" ht="23.25" x14ac:dyDescent="0.35">
      <c r="A19" s="11">
        <v>12</v>
      </c>
      <c r="B19" s="14"/>
      <c r="C19" s="14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4"/>
    </row>
    <row r="20" spans="1:30" ht="24.95" customHeight="1" x14ac:dyDescent="0.35">
      <c r="A20" s="11">
        <v>13</v>
      </c>
      <c r="B20" s="14"/>
      <c r="C20" s="14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4"/>
    </row>
    <row r="21" spans="1:30" ht="24.95" customHeight="1" x14ac:dyDescent="0.3">
      <c r="A21" s="14"/>
      <c r="B21" s="14" t="s">
        <v>4</v>
      </c>
      <c r="C21" s="24">
        <f>SUM(C8:C20)</f>
        <v>1</v>
      </c>
      <c r="D21" s="14">
        <f>SUM(D8:D20)</f>
        <v>38</v>
      </c>
      <c r="E21" s="14">
        <f>SUM(E8:E20)</f>
        <v>43.1</v>
      </c>
      <c r="F21" s="14">
        <f t="shared" ref="F21:Z21" si="0">SUM(F8:F20)</f>
        <v>0</v>
      </c>
      <c r="G21" s="24">
        <f t="shared" si="0"/>
        <v>8.6199999999999992</v>
      </c>
      <c r="H21" s="14">
        <f t="shared" si="0"/>
        <v>8.6199999999999992</v>
      </c>
      <c r="I21" s="24">
        <f t="shared" si="0"/>
        <v>1</v>
      </c>
      <c r="J21" s="24">
        <f t="shared" si="0"/>
        <v>8.6199999999999992</v>
      </c>
      <c r="K21" s="24">
        <f t="shared" si="0"/>
        <v>16.07</v>
      </c>
      <c r="L21" s="24">
        <f t="shared" si="0"/>
        <v>11.2</v>
      </c>
      <c r="M21" s="14">
        <f t="shared" si="0"/>
        <v>0</v>
      </c>
      <c r="N21" s="14">
        <f t="shared" si="0"/>
        <v>0</v>
      </c>
      <c r="O21" s="24">
        <f t="shared" si="0"/>
        <v>25.87</v>
      </c>
      <c r="P21" s="14">
        <f t="shared" si="0"/>
        <v>0</v>
      </c>
      <c r="Q21" s="14">
        <f t="shared" si="0"/>
        <v>0</v>
      </c>
      <c r="R21" s="14">
        <f t="shared" si="0"/>
        <v>0</v>
      </c>
      <c r="S21" s="14">
        <f t="shared" si="0"/>
        <v>2</v>
      </c>
      <c r="T21" s="14">
        <f t="shared" si="0"/>
        <v>0</v>
      </c>
      <c r="U21" s="14">
        <f t="shared" si="0"/>
        <v>0</v>
      </c>
      <c r="V21" s="14">
        <f t="shared" si="0"/>
        <v>0</v>
      </c>
      <c r="W21" s="24">
        <f t="shared" si="0"/>
        <v>64.599999999999994</v>
      </c>
      <c r="X21" s="14">
        <f t="shared" si="0"/>
        <v>0</v>
      </c>
      <c r="Y21" s="14">
        <f t="shared" ref="Y21" si="1">SUM(Y8:Y20)</f>
        <v>0</v>
      </c>
      <c r="Z21" s="14">
        <f t="shared" si="0"/>
        <v>0</v>
      </c>
      <c r="AA21" s="4"/>
    </row>
    <row r="22" spans="1:30" ht="24.95" customHeight="1" x14ac:dyDescent="0.3">
      <c r="A22" s="14"/>
      <c r="B22" s="25" t="s">
        <v>5</v>
      </c>
      <c r="C22" s="26">
        <f>C21*C4</f>
        <v>58</v>
      </c>
      <c r="D22" s="14">
        <f>D21*C4</f>
        <v>2204</v>
      </c>
      <c r="E22" s="24">
        <f>E21*C4</f>
        <v>2499.8000000000002</v>
      </c>
      <c r="F22" s="14">
        <f t="shared" ref="F22:L22" si="2">$C$4*F21</f>
        <v>0</v>
      </c>
      <c r="G22" s="24">
        <f t="shared" si="2"/>
        <v>499.96</v>
      </c>
      <c r="H22" s="24">
        <f t="shared" si="2"/>
        <v>499.96</v>
      </c>
      <c r="I22" s="14">
        <f>I21*C4</f>
        <v>58</v>
      </c>
      <c r="J22" s="24">
        <f t="shared" si="2"/>
        <v>499.96</v>
      </c>
      <c r="K22" s="24">
        <f t="shared" si="2"/>
        <v>932.06000000000006</v>
      </c>
      <c r="L22" s="24">
        <f t="shared" si="2"/>
        <v>649.59999999999991</v>
      </c>
      <c r="M22" s="14">
        <f>$C$4*M21</f>
        <v>0</v>
      </c>
      <c r="N22" s="14">
        <f>$C$4*N21</f>
        <v>0</v>
      </c>
      <c r="O22" s="14">
        <f>$C$4*O21</f>
        <v>1500.46</v>
      </c>
      <c r="P22" s="14">
        <f>$C$4*P21</f>
        <v>0</v>
      </c>
      <c r="Q22" s="14">
        <f>$C$4*Q21</f>
        <v>0</v>
      </c>
      <c r="R22" s="14">
        <f>$C$4*R21</f>
        <v>0</v>
      </c>
      <c r="S22" s="14">
        <f>$C$4*S21</f>
        <v>116</v>
      </c>
      <c r="T22" s="24">
        <f>T21*C4</f>
        <v>0</v>
      </c>
      <c r="U22" s="14">
        <f>$C$4*U21</f>
        <v>0</v>
      </c>
      <c r="V22" s="14">
        <f>$C$4*V21</f>
        <v>0</v>
      </c>
      <c r="W22" s="27">
        <f>W21*C4</f>
        <v>3746.7999999999997</v>
      </c>
      <c r="X22" s="14">
        <f>$C$4*X21</f>
        <v>0</v>
      </c>
      <c r="Y22" s="24">
        <f>Y21*C4</f>
        <v>0</v>
      </c>
      <c r="Z22" s="24">
        <f>$C$4*Z21</f>
        <v>0</v>
      </c>
      <c r="AA22" s="4"/>
    </row>
    <row r="23" spans="1:30" ht="24.95" customHeight="1" x14ac:dyDescent="0.3">
      <c r="A23" s="14"/>
      <c r="B23" s="25" t="s">
        <v>10</v>
      </c>
      <c r="C23" s="25">
        <v>20</v>
      </c>
      <c r="D23" s="12">
        <v>0.28999999999999998</v>
      </c>
      <c r="E23" s="12">
        <v>0.04</v>
      </c>
      <c r="F23" s="12">
        <f t="shared" ref="F23:X23" si="3">F26/1000</f>
        <v>0.13</v>
      </c>
      <c r="G23" s="12">
        <v>0.3</v>
      </c>
      <c r="H23" s="12">
        <v>7.0000000000000007E-2</v>
      </c>
      <c r="I23" s="12">
        <v>15</v>
      </c>
      <c r="J23" s="12">
        <v>0.03</v>
      </c>
      <c r="K23" s="12">
        <v>0.85</v>
      </c>
      <c r="L23" s="12">
        <v>0.06</v>
      </c>
      <c r="M23" s="12">
        <f t="shared" si="3"/>
        <v>0</v>
      </c>
      <c r="N23" s="12">
        <f t="shared" si="3"/>
        <v>0</v>
      </c>
      <c r="O23" s="12">
        <v>0.09</v>
      </c>
      <c r="P23" s="12">
        <f t="shared" si="3"/>
        <v>0</v>
      </c>
      <c r="Q23" s="12">
        <f t="shared" si="3"/>
        <v>0</v>
      </c>
      <c r="R23" s="12">
        <f t="shared" si="3"/>
        <v>0</v>
      </c>
      <c r="S23" s="12">
        <v>2.5000000000000001E-2</v>
      </c>
      <c r="T23" s="12">
        <v>0.12</v>
      </c>
      <c r="U23" s="12">
        <f t="shared" si="3"/>
        <v>0.37</v>
      </c>
      <c r="V23" s="12">
        <f t="shared" si="3"/>
        <v>0</v>
      </c>
      <c r="W23" s="12">
        <v>4.8000000000000001E-2</v>
      </c>
      <c r="X23" s="12">
        <f t="shared" si="3"/>
        <v>1.1000000000000001</v>
      </c>
      <c r="Y23" s="12">
        <v>0.9</v>
      </c>
      <c r="Z23" s="28">
        <v>8.5000000000000006E-2</v>
      </c>
      <c r="AA23" s="4"/>
    </row>
    <row r="24" spans="1:30" ht="24.95" customHeight="1" x14ac:dyDescent="0.35">
      <c r="A24" s="14"/>
      <c r="B24" s="25" t="s">
        <v>2</v>
      </c>
      <c r="C24" s="26">
        <f>C23*C22</f>
        <v>1160</v>
      </c>
      <c r="D24" s="25">
        <f>D23*D22</f>
        <v>639.16</v>
      </c>
      <c r="E24" s="26">
        <f t="shared" ref="E24:Z24" si="4">E22*E23</f>
        <v>99.992000000000004</v>
      </c>
      <c r="F24" s="25">
        <f t="shared" si="4"/>
        <v>0</v>
      </c>
      <c r="G24" s="26">
        <f t="shared" si="4"/>
        <v>149.988</v>
      </c>
      <c r="H24" s="26">
        <f t="shared" si="4"/>
        <v>34.997199999999999</v>
      </c>
      <c r="I24" s="26">
        <f t="shared" si="4"/>
        <v>870</v>
      </c>
      <c r="J24" s="26">
        <f t="shared" si="4"/>
        <v>14.998799999999999</v>
      </c>
      <c r="K24" s="26">
        <f t="shared" si="4"/>
        <v>792.25099999999998</v>
      </c>
      <c r="L24" s="26">
        <f t="shared" si="4"/>
        <v>38.975999999999992</v>
      </c>
      <c r="M24" s="25">
        <f t="shared" si="4"/>
        <v>0</v>
      </c>
      <c r="N24" s="25">
        <f t="shared" si="4"/>
        <v>0</v>
      </c>
      <c r="O24" s="25">
        <f t="shared" si="4"/>
        <v>135.04140000000001</v>
      </c>
      <c r="P24" s="25">
        <f t="shared" si="4"/>
        <v>0</v>
      </c>
      <c r="Q24" s="25">
        <f t="shared" si="4"/>
        <v>0</v>
      </c>
      <c r="R24" s="25">
        <f t="shared" si="4"/>
        <v>0</v>
      </c>
      <c r="S24" s="26">
        <f t="shared" si="4"/>
        <v>2.9000000000000004</v>
      </c>
      <c r="T24" s="26">
        <f t="shared" si="4"/>
        <v>0</v>
      </c>
      <c r="U24" s="25">
        <f t="shared" si="4"/>
        <v>0</v>
      </c>
      <c r="V24" s="25">
        <f t="shared" si="4"/>
        <v>0</v>
      </c>
      <c r="W24" s="26">
        <f t="shared" si="4"/>
        <v>179.84639999999999</v>
      </c>
      <c r="X24" s="25">
        <f t="shared" si="4"/>
        <v>0</v>
      </c>
      <c r="Y24" s="26">
        <f>Y23*Y22</f>
        <v>0</v>
      </c>
      <c r="Z24" s="26">
        <f t="shared" si="4"/>
        <v>0</v>
      </c>
      <c r="AA24" s="29">
        <f>SUM(C24:Z24)</f>
        <v>4118.1508000000003</v>
      </c>
    </row>
    <row r="25" spans="1:30" ht="24.6" customHeight="1" x14ac:dyDescent="0.35">
      <c r="A25" s="14"/>
      <c r="B25" s="14"/>
      <c r="C25" s="14"/>
      <c r="D25" s="14"/>
      <c r="E25" s="14"/>
      <c r="F25" s="14"/>
      <c r="G25" s="12"/>
      <c r="H25" s="12"/>
      <c r="I25" s="12"/>
      <c r="J25" s="12"/>
      <c r="K25" s="12"/>
      <c r="L25" s="23"/>
      <c r="M25" s="12"/>
      <c r="N25" s="12"/>
      <c r="O25" s="17"/>
      <c r="P25" s="17"/>
      <c r="Q25" s="30"/>
      <c r="R25" s="30"/>
      <c r="S25" s="12"/>
      <c r="T25" s="12"/>
      <c r="U25" s="12"/>
      <c r="V25" s="12"/>
      <c r="W25" s="12"/>
      <c r="X25" s="12"/>
      <c r="Y25" s="12"/>
      <c r="Z25" s="12"/>
      <c r="AA25" s="31"/>
      <c r="AD25" s="2">
        <f>C4*71</f>
        <v>4118</v>
      </c>
    </row>
    <row r="26" spans="1:30" ht="44.25" customHeight="1" x14ac:dyDescent="0.35">
      <c r="A26" s="6"/>
      <c r="B26" s="6" t="s">
        <v>20</v>
      </c>
      <c r="C26" s="6">
        <v>20</v>
      </c>
      <c r="D26" s="5">
        <v>290</v>
      </c>
      <c r="E26" s="5">
        <v>40</v>
      </c>
      <c r="F26" s="5">
        <v>130</v>
      </c>
      <c r="G26" s="5">
        <v>300</v>
      </c>
      <c r="H26" s="5">
        <v>70</v>
      </c>
      <c r="I26" s="5">
        <v>15</v>
      </c>
      <c r="J26" s="5">
        <v>30</v>
      </c>
      <c r="K26" s="5">
        <v>850</v>
      </c>
      <c r="L26" s="33">
        <v>60</v>
      </c>
      <c r="M26" s="5"/>
      <c r="N26" s="5"/>
      <c r="O26" s="34">
        <v>90</v>
      </c>
      <c r="P26" s="34"/>
      <c r="Q26" s="32"/>
      <c r="R26" s="32"/>
      <c r="S26" s="5">
        <v>25</v>
      </c>
      <c r="T26" s="5">
        <v>120</v>
      </c>
      <c r="U26" s="5">
        <v>370</v>
      </c>
      <c r="V26" s="5"/>
      <c r="W26" s="5">
        <v>48</v>
      </c>
      <c r="X26" s="5">
        <v>1100</v>
      </c>
      <c r="Y26" s="5">
        <v>900</v>
      </c>
      <c r="Z26" s="5">
        <v>85</v>
      </c>
      <c r="AA26" s="35"/>
      <c r="AC26" s="3">
        <f>AD25-AA24</f>
        <v>-0.15080000000034488</v>
      </c>
    </row>
    <row r="27" spans="1:30" ht="39" customHeight="1" x14ac:dyDescent="0.3">
      <c r="A27" s="6"/>
      <c r="B27" s="6" t="s">
        <v>34</v>
      </c>
      <c r="C27" s="6"/>
      <c r="D27" s="6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30" ht="18.75" x14ac:dyDescent="0.3">
      <c r="A28" s="6"/>
      <c r="B28" s="6"/>
      <c r="C28" s="6"/>
      <c r="D28" s="6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30" ht="18.75" x14ac:dyDescent="0.3">
      <c r="A29" s="6"/>
      <c r="B29" s="6" t="s">
        <v>32</v>
      </c>
      <c r="C29" s="6"/>
      <c r="D29" s="6"/>
      <c r="E29" s="6" t="s">
        <v>33</v>
      </c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2" spans="1:30" ht="21" x14ac:dyDescent="0.35">
      <c r="J32" s="1"/>
      <c r="K32" s="1"/>
    </row>
  </sheetData>
  <mergeCells count="9">
    <mergeCell ref="C7:Z7"/>
    <mergeCell ref="A5:B6"/>
    <mergeCell ref="A4:B4"/>
    <mergeCell ref="AE2:AP3"/>
    <mergeCell ref="A1:L2"/>
    <mergeCell ref="O2:Z3"/>
    <mergeCell ref="A3:C3"/>
    <mergeCell ref="D5:Z5"/>
    <mergeCell ref="O1:AA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2023-09-21T14:53:46Z</dcterms:modified>
</cp:coreProperties>
</file>