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70A489F4-6C74-444D-B091-41D9C5C51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2" r:id="rId1"/>
  </sheets>
  <definedNames>
    <definedName name="_xlnm.Print_Area" localSheetId="0">Шаблон!$A$1:$AU$29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H22" i="2" s="1"/>
  <c r="H24" i="2" s="1"/>
  <c r="I21" i="2" l="1"/>
  <c r="I22" i="2" s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J22" i="2" s="1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1" i="2"/>
  <c r="X22" i="2" s="1"/>
  <c r="X24" i="2" s="1"/>
  <c r="Y21" i="2"/>
  <c r="Z21" i="2"/>
  <c r="Z22" i="2" s="1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 s="1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P24" i="2" s="1"/>
  <c r="J24" i="2"/>
  <c r="AJ24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<sst xmlns="http://schemas.openxmlformats.org/spreadsheetml/2006/main" count="67" uniqueCount="59">
  <si>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</si>
  <si>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</si>
  <si>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</si>
  <si>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</si>
  <si>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</si>
  <si>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</si>
  <si>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</si>
  <si>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</si>
  <si>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</si>
  <si>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</si>
  <si>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</si>
  <si>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</si>
  <si>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</si>
  <si>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</si>
  <si>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</si>
  <si>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</si>
  <si>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</si>
  <si>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</si>
  <si>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</si>
  <si>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</si>
  <si>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</si>
  <si>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</si>
  <si>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</si>
  <si>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</si>
  <si>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</si>
  <si>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</si>
  <si>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</si>
  <si>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</si>
  <si>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</si>
  <si>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</si>
  <si>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</si>
  <si>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</si>
  <si>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</si>
  <si>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</si>
  <si>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</si>
  <si>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</si>
  <si>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</si>
  <si>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</si>
  <si>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</si>
  <si>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</si>
  <si>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</si>
  <si>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</si>
  <si>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</si>
  <si>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</si>
  <si>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</si>
  <si>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</si>
  <si>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</si>
  <si>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</si>
  <si>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</si>
  <si>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</si>
  <si>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</si>
  <si>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</si>
  <si>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</si>
  <si>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</si>
  <si>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геркулесовая каша</t>
  </si>
  <si>
    <t>геркулес</t>
  </si>
  <si>
    <t>пирожное</t>
  </si>
  <si>
    <t>на  6.09. 2023 г</t>
  </si>
  <si>
    <t>Зав.хоз: _____________________Магомедгазиев П.М./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</si>
</sst>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2"/>
  <sheetViews>
    <sheetView tabSelected="1" view="pageBreakPreview" zoomScale="90" zoomScaleNormal="70" zoomScaleSheetLayoutView="90" workbookViewId="0">
      <pane xSplit="3" ySplit="7" topLeftCell="H14" activePane="bottomRight" state="frozen"/>
      <selection pane="topRight" activeCell="D1" sqref="D1"/>
      <selection pane="bottomLeft" activeCell="A8" sqref="A8"/>
      <selection pane="bottomRight" activeCell="T27" sqref="T27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45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57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59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49</v>
      </c>
      <c r="I6" s="17" t="s">
        <v>47</v>
      </c>
      <c r="J6" s="1" t="s">
        <v>55</v>
      </c>
      <c r="K6" s="1" t="s">
        <v>33</v>
      </c>
      <c r="L6" s="1" t="s">
        <v>34</v>
      </c>
      <c r="M6" s="1" t="s">
        <v>9</v>
      </c>
      <c r="N6" s="1" t="s">
        <v>16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39</v>
      </c>
      <c r="T6" s="1" t="s">
        <v>18</v>
      </c>
      <c r="U6" s="1" t="s">
        <v>24</v>
      </c>
      <c r="V6" s="17" t="s">
        <v>22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/>
      <c r="AT6" s="1" t="s">
        <v>50</v>
      </c>
    </row>
    <row r="7" spans="1:62" ht="18.75" x14ac:dyDescent="0.3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51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7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54</v>
      </c>
      <c r="C11" s="6"/>
      <c r="D11" s="23"/>
      <c r="E11" s="23"/>
      <c r="F11" s="23"/>
      <c r="G11" s="23"/>
      <c r="H11" s="23"/>
      <c r="I11" s="23"/>
      <c r="J11" s="23">
        <v>25.42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9.16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 t="s">
        <v>56</v>
      </c>
      <c r="C12" s="6"/>
      <c r="D12" s="23"/>
      <c r="E12" s="23"/>
      <c r="F12" s="23"/>
      <c r="G12" s="23"/>
      <c r="H12" s="23">
        <v>1</v>
      </c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 t="s">
        <v>39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>
        <f>SUM(H8:H20)</f>
        <v>1</v>
      </c>
      <c r="I21" s="3">
        <f>SUM(I8:I20)</f>
        <v>42.37</v>
      </c>
      <c r="J21" s="3">
        <f t="shared" si="0"/>
        <v>25.42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1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f t="shared" si="0"/>
        <v>16.16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f t="shared" si="0"/>
        <v>33.89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f>C21*C4</f>
        <v>1300.3599999999999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59</v>
      </c>
      <c r="I22" s="35">
        <f>I21*C4</f>
        <v>2499.83</v>
      </c>
      <c r="J22" s="35">
        <f>J21*C4</f>
        <v>1499.7800000000002</v>
      </c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59</v>
      </c>
      <c r="O22" s="3">
        <f t="shared" si="2"/>
        <v>0</v>
      </c>
      <c r="P22" s="3">
        <f t="shared" si="2"/>
        <v>0</v>
      </c>
      <c r="Q22" s="35">
        <f t="shared" si="2"/>
        <v>499.73</v>
      </c>
      <c r="R22" s="3">
        <f t="shared" si="2"/>
        <v>0</v>
      </c>
      <c r="S22" s="3">
        <f>S21*C4</f>
        <v>59</v>
      </c>
      <c r="T22" s="35">
        <f t="shared" si="2"/>
        <v>499.73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f t="shared" si="2"/>
        <v>953.44</v>
      </c>
      <c r="Y22" s="3">
        <f t="shared" si="2"/>
        <v>0</v>
      </c>
      <c r="Z22" s="35">
        <f t="shared" si="2"/>
        <v>499.73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1499.7800000000002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126.26</v>
      </c>
      <c r="AK22" s="35">
        <f>AK21*C4</f>
        <v>1999.51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5009.1000000000004</v>
      </c>
      <c r="AQ22" s="3">
        <f t="shared" si="2"/>
        <v>0</v>
      </c>
      <c r="AR22" s="3">
        <f t="shared" si="2"/>
        <v>0</v>
      </c>
      <c r="AS22" s="35">
        <f>AS21*C4</f>
        <v>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>
        <v>7.0000000000000007E-2</v>
      </c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20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0.85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0.12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351.09719999999999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885</v>
      </c>
      <c r="I24" s="34">
        <f t="shared" si="4"/>
        <v>99.993200000000002</v>
      </c>
      <c r="J24" s="34">
        <f t="shared" si="4"/>
        <v>104.98460000000003</v>
      </c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59</v>
      </c>
      <c r="O24" s="5">
        <f t="shared" si="4"/>
        <v>0</v>
      </c>
      <c r="P24" s="5">
        <f t="shared" si="4"/>
        <v>0</v>
      </c>
      <c r="Q24" s="34">
        <f t="shared" si="4"/>
        <v>34.981100000000005</v>
      </c>
      <c r="R24" s="5">
        <f t="shared" si="4"/>
        <v>0</v>
      </c>
      <c r="S24" s="34">
        <f t="shared" si="4"/>
        <v>1180</v>
      </c>
      <c r="T24" s="34">
        <f t="shared" si="4"/>
        <v>14.991899999999999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f t="shared" si="4"/>
        <v>810.42399999999998</v>
      </c>
      <c r="Y24" s="5">
        <f t="shared" si="4"/>
        <v>0</v>
      </c>
      <c r="Z24" s="34">
        <f t="shared" si="4"/>
        <v>29.983799999999999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f t="shared" si="4"/>
        <v>134.98020000000002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f t="shared" si="4"/>
        <v>3.1565000000000003</v>
      </c>
      <c r="AK24" s="34">
        <f t="shared" si="4"/>
        <v>239.94119999999998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f t="shared" si="4"/>
        <v>240.43680000000003</v>
      </c>
      <c r="AQ24" s="5">
        <f t="shared" si="4"/>
        <v>0</v>
      </c>
      <c r="AR24" s="5">
        <f t="shared" si="4"/>
        <v>0</v>
      </c>
      <c r="AS24" s="34">
        <f>AS23*AS22</f>
        <v>0</v>
      </c>
      <c r="AT24" s="34">
        <f t="shared" si="4"/>
        <v>0</v>
      </c>
      <c r="AU24" s="36">
        <f>SUM(C24:AT24)</f>
        <v>4188.9705000000004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4189</v>
      </c>
    </row>
    <row r="26" spans="1:50" ht="44.25" customHeight="1" x14ac:dyDescent="0.35">
      <c r="A26" s="2"/>
      <c r="B26" s="2" t="s">
        <v>32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70</v>
      </c>
      <c r="K26" s="19">
        <v>130</v>
      </c>
      <c r="L26" s="19"/>
      <c r="M26" s="19">
        <v>600</v>
      </c>
      <c r="N26" s="19">
        <v>1000</v>
      </c>
      <c r="O26" s="19">
        <v>40</v>
      </c>
      <c r="P26" s="22">
        <v>380</v>
      </c>
      <c r="Q26" s="19">
        <v>70</v>
      </c>
      <c r="R26" s="19">
        <v>250</v>
      </c>
      <c r="S26" s="19">
        <v>25</v>
      </c>
      <c r="T26" s="19">
        <v>40</v>
      </c>
      <c r="U26" s="19">
        <v>50</v>
      </c>
      <c r="V26" s="19">
        <v>150</v>
      </c>
      <c r="W26" s="19">
        <v>130</v>
      </c>
      <c r="X26" s="19">
        <v>850</v>
      </c>
      <c r="Y26" s="19">
        <v>85</v>
      </c>
      <c r="Z26" s="20">
        <v>45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25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>
        <v>900</v>
      </c>
      <c r="AT26" s="19">
        <v>85</v>
      </c>
      <c r="AU26" s="18"/>
      <c r="AW26" s="39">
        <f>AX25-AU24</f>
        <v>2.9499999999643478E-2</v>
      </c>
    </row>
    <row r="27" spans="1:50" ht="39" customHeight="1" x14ac:dyDescent="0.3">
      <c r="A27" s="2"/>
      <c r="B27" s="2" t="s">
        <v>58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52</v>
      </c>
      <c r="C29" s="2"/>
      <c r="D29" s="2"/>
      <c r="E29" s="2"/>
      <c r="F29" s="2"/>
      <c r="G29" s="2"/>
      <c r="H29" s="2"/>
      <c r="I29" s="2" t="s">
        <v>53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2023-09-21T13:09:05Z</dcterms:modified>
</cp:coreProperties>
</file>