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6" i="2" l="1"/>
  <c r="AS21" i="2" l="1"/>
  <c r="AS22" i="2" s="1"/>
  <c r="AS24" i="2" s="1"/>
  <c r="H21" i="2" l="1"/>
  <c r="I21" i="2" l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K21" i="2"/>
  <c r="L21" i="2"/>
  <c r="L22" i="2" s="1"/>
  <c r="L24" i="2" s="1"/>
  <c r="M21" i="2"/>
  <c r="N21" i="2"/>
  <c r="O21" i="2"/>
  <c r="O22" i="2" s="1"/>
  <c r="P21" i="2"/>
  <c r="Q24" i="2"/>
  <c r="R21" i="2"/>
  <c r="T21" i="2"/>
  <c r="U21" i="2"/>
  <c r="U22" i="2" s="1"/>
  <c r="W21" i="2"/>
  <c r="W22" i="2" s="1"/>
  <c r="Y21" i="2"/>
  <c r="Z21" i="2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K22" i="2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D23" i="2"/>
  <c r="D21" i="2"/>
  <c r="U24" i="2" l="1"/>
  <c r="AD24" i="2"/>
  <c r="AH24" i="2"/>
  <c r="AF24" i="2"/>
  <c r="W24" i="2"/>
  <c r="AL24" i="2"/>
  <c r="AB24" i="2"/>
  <c r="O24" i="2"/>
  <c r="F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I22" i="2"/>
  <c r="AI24" i="2" s="1"/>
  <c r="AG22" i="2"/>
  <c r="AG24" i="2" s="1"/>
  <c r="AE24" i="2"/>
  <c r="AC22" i="2"/>
  <c r="AC24" i="2" s="1"/>
  <c r="AA22" i="2"/>
  <c r="AA24" i="2" s="1"/>
  <c r="Y22" i="2"/>
  <c r="Y24" i="2" s="1"/>
  <c r="V24" i="2"/>
  <c r="R22" i="2"/>
  <c r="R24" i="2" s="1"/>
  <c r="P22" i="2"/>
  <c r="P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<sst xmlns="http://schemas.openxmlformats.org/spreadsheetml/2006/main" count="67" uniqueCount="62">
  <si>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</si>
  <si>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</si>
  <si>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</si>
  <si>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</si>
  <si>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</si>
  <si>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</si>
  <si>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</si>
  <si>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</si>
  <si>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</si>
  <si>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</si>
  <si>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</si>
  <si>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</si>
  <si>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</si>
  <si>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</si>
  <si>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</si>
  <si>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</si>
  <si>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</si>
  <si>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</si>
  <si>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</si>
  <si>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</si>
  <si>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</si>
  <si>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</si>
  <si>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</si>
  <si>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</si>
  <si>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</si>
  <si>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</si>
  <si>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</si>
  <si>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</si>
  <si>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</si>
  <si>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</si>
  <si>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</si>
  <si>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</si>
  <si>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</si>
  <si>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</si>
  <si>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</si>
  <si>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</si>
  <si>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</si>
  <si>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</si>
  <si>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</si>
  <si>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</si>
  <si>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</si>
  <si>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</si>
  <si>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</si>
  <si>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</si>
  <si>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</si>
  <si>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</si>
  <si>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</si>
  <si>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</si>
  <si>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</si>
  <si>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</t>
  </si>
  <si>
    <t>Курбанова М</t>
  </si>
  <si>
    <t>мясо</t>
  </si>
  <si>
    <t>пшено</t>
  </si>
  <si>
    <t>2.500</t>
  </si>
  <si>
    <t>четверг</t>
  </si>
  <si>
    <t>капуста</t>
  </si>
  <si>
    <t>пирожные</t>
  </si>
  <si>
    <t>салат</t>
  </si>
  <si>
    <t>тефтели</t>
  </si>
  <si>
    <t>пирожн</t>
  </si>
  <si>
    <t>28.09.2023.</t>
  </si>
  <si>
    <t>Зав.хоз: _____________________Магомедгазиев П.М.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</si>
</sst>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74" zoomScaleNormal="70" zoomScaleSheetLayoutView="80" workbookViewId="0">
      <pane xSplit="3" ySplit="7" topLeftCell="D20" activePane="bottomRight" state="frozen"/>
      <selection pane="topRight" activeCell="D1" sqref="D1"/>
      <selection pane="bottomLeft" activeCell="A8" sqref="A8"/>
      <selection pane="bottomRight" activeCell="AY20" sqref="AY20"/>
    </sheetView>
  </sheetViews>
  <sheetFormatPr defaultRowHeight="15" x14ac:dyDescent="0.25"/>
  <cols>
    <col min="1" max="1" width="8.5703125" customWidth="1"/>
    <col min="2" max="2" width="34.28515625" customWidth="1"/>
    <col min="3" max="3" width="10.42578125" hidden="1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11.57031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54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60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59</v>
      </c>
      <c r="D4" s="10"/>
      <c r="E4" s="6"/>
      <c r="F4" s="6"/>
      <c r="G4" s="6"/>
      <c r="H4" s="6">
        <v>61</v>
      </c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/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51</v>
      </c>
      <c r="I6" s="14" t="s">
        <v>47</v>
      </c>
      <c r="J6" s="13" t="s">
        <v>52</v>
      </c>
      <c r="K6" s="13" t="s">
        <v>33</v>
      </c>
      <c r="L6" s="13" t="s">
        <v>34</v>
      </c>
      <c r="M6" s="13" t="s">
        <v>9</v>
      </c>
      <c r="N6" s="13" t="s">
        <v>16</v>
      </c>
      <c r="O6" s="13" t="s">
        <v>12</v>
      </c>
      <c r="P6" s="15" t="s">
        <v>35</v>
      </c>
      <c r="Q6" s="14" t="s">
        <v>46</v>
      </c>
      <c r="R6" s="13" t="s">
        <v>43</v>
      </c>
      <c r="S6" s="13" t="s">
        <v>55</v>
      </c>
      <c r="T6" s="13" t="s">
        <v>18</v>
      </c>
      <c r="U6" s="13" t="s">
        <v>24</v>
      </c>
      <c r="V6" s="14" t="s">
        <v>59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/>
      <c r="AT6" s="13" t="s">
        <v>48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58</v>
      </c>
      <c r="C8" s="20"/>
      <c r="D8" s="21"/>
      <c r="E8" s="21"/>
      <c r="F8" s="21"/>
      <c r="G8" s="21"/>
      <c r="H8" s="21">
        <v>38</v>
      </c>
      <c r="I8" s="21">
        <v>43.1</v>
      </c>
      <c r="J8" s="21"/>
      <c r="K8" s="21"/>
      <c r="L8" s="21"/>
      <c r="M8" s="21"/>
      <c r="N8" s="21"/>
      <c r="O8" s="21"/>
      <c r="P8" s="21"/>
      <c r="Q8" s="21">
        <v>8.6199999999999992</v>
      </c>
      <c r="R8" s="21"/>
      <c r="S8" s="21"/>
      <c r="T8" s="21">
        <v>8.6199999999999992</v>
      </c>
      <c r="U8" s="21"/>
      <c r="V8" s="21"/>
      <c r="W8" s="21"/>
      <c r="X8" s="21">
        <v>16</v>
      </c>
      <c r="Y8" s="21"/>
      <c r="Z8" s="21">
        <v>11</v>
      </c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50.84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77.5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16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56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>
        <v>1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57</v>
      </c>
      <c r="C12" s="20"/>
      <c r="D12" s="21"/>
      <c r="E12" s="21"/>
      <c r="F12" s="21"/>
      <c r="G12" s="21"/>
      <c r="H12" s="21"/>
      <c r="I12" s="21"/>
      <c r="J12" s="21">
        <v>9.82</v>
      </c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 t="s">
        <v>12</v>
      </c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/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38</v>
      </c>
      <c r="I21" s="16">
        <f>SUM(I8:I20)</f>
        <v>43.1</v>
      </c>
      <c r="J21" s="16"/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</v>
      </c>
      <c r="O21" s="16">
        <f t="shared" si="0"/>
        <v>0</v>
      </c>
      <c r="P21" s="16">
        <f t="shared" si="0"/>
        <v>0</v>
      </c>
      <c r="Q21" s="16"/>
      <c r="R21" s="16">
        <f t="shared" si="0"/>
        <v>0</v>
      </c>
      <c r="S21" s="28"/>
      <c r="T21" s="28">
        <f t="shared" si="0"/>
        <v>8.6199999999999992</v>
      </c>
      <c r="U21" s="16">
        <f t="shared" si="0"/>
        <v>0</v>
      </c>
      <c r="V21" s="16">
        <v>1</v>
      </c>
      <c r="W21" s="16">
        <f t="shared" si="0"/>
        <v>0</v>
      </c>
      <c r="X21" s="28">
        <v>10</v>
      </c>
      <c r="Y21" s="16">
        <f t="shared" si="0"/>
        <v>0</v>
      </c>
      <c r="Z21" s="28">
        <f t="shared" si="0"/>
        <v>11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/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f t="shared" si="0"/>
        <v>77.5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/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 t="s">
        <v>53</v>
      </c>
      <c r="I22" s="28">
        <v>1500</v>
      </c>
      <c r="J22" s="28"/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v>50</v>
      </c>
      <c r="O22" s="16">
        <f t="shared" si="2"/>
        <v>0</v>
      </c>
      <c r="P22" s="16">
        <f t="shared" si="2"/>
        <v>0</v>
      </c>
      <c r="Q22" s="28"/>
      <c r="R22" s="16">
        <f t="shared" si="2"/>
        <v>0</v>
      </c>
      <c r="S22" s="16">
        <v>2000</v>
      </c>
      <c r="T22" s="28">
        <v>1300</v>
      </c>
      <c r="U22" s="16">
        <f t="shared" si="2"/>
        <v>0</v>
      </c>
      <c r="V22" s="28">
        <v>61</v>
      </c>
      <c r="W22" s="16">
        <f t="shared" si="2"/>
        <v>0</v>
      </c>
      <c r="X22" s="28">
        <v>676</v>
      </c>
      <c r="Y22" s="16">
        <f t="shared" si="2"/>
        <v>0</v>
      </c>
      <c r="Z22" s="28">
        <v>1000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v>1500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v>150</v>
      </c>
      <c r="AK22" s="28">
        <f>AK21*C4</f>
        <v>0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v>4602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0</v>
      </c>
      <c r="AU22" s="4"/>
    </row>
    <row r="23" spans="1:50" ht="24.95" customHeight="1" x14ac:dyDescent="0.3">
      <c r="A23" s="16"/>
      <c r="B23" s="29" t="s">
        <v>14</v>
      </c>
      <c r="C23" s="29"/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0.45</v>
      </c>
      <c r="I23" s="13">
        <v>0.04</v>
      </c>
      <c r="J23" s="13"/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1</v>
      </c>
      <c r="O23" s="13">
        <f t="shared" si="3"/>
        <v>0.04</v>
      </c>
      <c r="P23" s="13">
        <v>9</v>
      </c>
      <c r="Q23" s="13"/>
      <c r="R23" s="13">
        <f t="shared" si="3"/>
        <v>0.25</v>
      </c>
      <c r="S23" s="13">
        <v>50</v>
      </c>
      <c r="T23" s="13">
        <v>0.03</v>
      </c>
      <c r="U23" s="13">
        <f t="shared" si="3"/>
        <v>0.05</v>
      </c>
      <c r="V23" s="13">
        <v>15</v>
      </c>
      <c r="W23" s="13">
        <f t="shared" si="3"/>
        <v>0.13</v>
      </c>
      <c r="X23" s="13"/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>
        <v>2</v>
      </c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4.8000000000000001E-2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1</v>
      </c>
      <c r="AU23" s="4"/>
    </row>
    <row r="24" spans="1:50" ht="24.95" customHeight="1" x14ac:dyDescent="0.35">
      <c r="A24" s="16"/>
      <c r="B24" s="29" t="s">
        <v>3</v>
      </c>
      <c r="C24" s="30"/>
      <c r="D24" s="29">
        <f>D22*D23</f>
        <v>0</v>
      </c>
      <c r="E24" s="29">
        <f t="shared" ref="E24:AR24" si="4">E22*E23</f>
        <v>0</v>
      </c>
      <c r="F24" s="29">
        <f t="shared" si="4"/>
        <v>0</v>
      </c>
      <c r="G24" s="29">
        <f t="shared" si="4"/>
        <v>0</v>
      </c>
      <c r="H24" s="29">
        <v>1125</v>
      </c>
      <c r="I24" s="30">
        <v>600</v>
      </c>
      <c r="J24" s="30"/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v>50</v>
      </c>
      <c r="O24" s="29">
        <f t="shared" si="4"/>
        <v>0</v>
      </c>
      <c r="P24" s="29">
        <f t="shared" si="4"/>
        <v>0</v>
      </c>
      <c r="Q24" s="30">
        <f t="shared" si="4"/>
        <v>0</v>
      </c>
      <c r="R24" s="29">
        <f t="shared" si="4"/>
        <v>0</v>
      </c>
      <c r="S24" s="30">
        <v>187</v>
      </c>
      <c r="T24" s="30">
        <v>40</v>
      </c>
      <c r="U24" s="29">
        <f t="shared" si="4"/>
        <v>0</v>
      </c>
      <c r="V24" s="30">
        <f>V23*V22</f>
        <v>915</v>
      </c>
      <c r="W24" s="29">
        <f t="shared" si="4"/>
        <v>0</v>
      </c>
      <c r="X24" s="30">
        <v>575</v>
      </c>
      <c r="Y24" s="29">
        <f t="shared" si="4"/>
        <v>0</v>
      </c>
      <c r="Z24" s="30">
        <v>60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f t="shared" si="4"/>
        <v>135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v>4</v>
      </c>
      <c r="AK24" s="30">
        <v>240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v>300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v>100</v>
      </c>
      <c r="AU24" s="33">
        <f>SUM(C24:AT24)</f>
        <v>4331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v>4331</v>
      </c>
    </row>
    <row r="26" spans="1:50" ht="44.25" customHeight="1" x14ac:dyDescent="0.35">
      <c r="A26" s="6"/>
      <c r="B26" s="6" t="s">
        <v>32</v>
      </c>
      <c r="C26" s="6"/>
      <c r="D26" s="5">
        <v>120</v>
      </c>
      <c r="E26" s="5"/>
      <c r="F26" s="5"/>
      <c r="G26" s="5">
        <v>50</v>
      </c>
      <c r="H26" s="5">
        <v>450</v>
      </c>
      <c r="I26" s="5">
        <v>40</v>
      </c>
      <c r="J26" s="5">
        <v>90</v>
      </c>
      <c r="K26" s="5">
        <v>130</v>
      </c>
      <c r="L26" s="5"/>
      <c r="M26" s="5">
        <v>600</v>
      </c>
      <c r="N26" s="5">
        <v>100</v>
      </c>
      <c r="O26" s="5">
        <v>40</v>
      </c>
      <c r="P26" s="37">
        <v>380</v>
      </c>
      <c r="Q26" s="5"/>
      <c r="R26" s="5">
        <v>250</v>
      </c>
      <c r="S26" s="5">
        <v>50</v>
      </c>
      <c r="T26" s="5">
        <v>30</v>
      </c>
      <c r="U26" s="5">
        <v>50</v>
      </c>
      <c r="V26" s="5">
        <v>15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20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30</v>
      </c>
      <c r="AQ26" s="5">
        <v>1100</v>
      </c>
      <c r="AR26" s="5">
        <v>85</v>
      </c>
      <c r="AS26" s="5">
        <v>900</v>
      </c>
      <c r="AT26" s="5">
        <f>100</f>
        <v>100</v>
      </c>
      <c r="AU26" s="40"/>
      <c r="AW26" s="3">
        <f>AX25-AU24</f>
        <v>0</v>
      </c>
    </row>
    <row r="27" spans="1:50" ht="39" customHeight="1" x14ac:dyDescent="0.3">
      <c r="A27" s="6"/>
      <c r="B27" s="6" t="s">
        <v>61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49</v>
      </c>
      <c r="C29" s="6"/>
      <c r="D29" s="6"/>
      <c r="E29" s="6"/>
      <c r="F29" s="6"/>
      <c r="G29" s="6"/>
      <c r="H29" s="6"/>
      <c r="I29" s="6" t="s">
        <v>50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2023-11-03T19:34:26Z</dcterms:modified>
</cp:coreProperties>
</file>