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R21" i="2"/>
  <c r="S22" i="2"/>
  <c r="T21" i="2"/>
  <c r="U21" i="2"/>
  <c r="U22" i="2" s="1"/>
  <c r="V21" i="2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2" i="2"/>
  <c r="AL21" i="2"/>
  <c r="AL22" i="2"/>
  <c r="AM21" i="2"/>
  <c r="AN21" i="2"/>
  <c r="AN22" i="2" s="1"/>
  <c r="AN24" i="2" s="1"/>
  <c r="AO21" i="2"/>
  <c r="AQ21" i="2"/>
  <c r="AR21" i="2"/>
  <c r="AT22" i="2"/>
  <c r="D23" i="2"/>
  <c r="D21" i="2"/>
  <c r="U24" i="2" l="1"/>
  <c r="AD24" i="2"/>
  <c r="AH24" i="2"/>
  <c r="AF24" i="2"/>
  <c r="W24" i="2"/>
  <c r="S24" i="2"/>
  <c r="AL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C22" i="2"/>
  <c r="AC24" i="2" s="1"/>
  <c r="AA22" i="2"/>
  <c r="AA24" i="2" s="1"/>
  <c r="Y22" i="2"/>
  <c r="Y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<sst xmlns="http://schemas.openxmlformats.org/spreadsheetml/2006/main" count="67" uniqueCount="62">
  <si>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</si>
  <si>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</si>
  <si>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</si>
  <si>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</si>
  <si>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</si>
  <si>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</si>
  <si>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</si>
  <si>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</si>
  <si>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</si>
  <si>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</si>
  <si>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</si>
  <si>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</si>
  <si>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</si>
  <si>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</si>
  <si>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</si>
  <si>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</si>
  <si>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</si>
  <si>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</si>
  <si>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</si>
  <si>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</si>
  <si>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</si>
  <si>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</si>
  <si>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</si>
  <si>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</si>
  <si>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</si>
  <si>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</si>
  <si>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</si>
  <si>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</si>
  <si>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</si>
  <si>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</si>
  <si>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</si>
  <si>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</si>
  <si>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</si>
  <si>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</si>
  <si>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</si>
  <si>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</si>
  <si>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</si>
  <si>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</si>
  <si>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</si>
  <si>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</si>
  <si>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</si>
  <si>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</si>
  <si>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</si>
  <si>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</si>
  <si>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</si>
  <si>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</si>
  <si>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</si>
  <si>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</si>
  <si>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</si>
  <si>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</si>
  <si>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</si>
  <si>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</si>
  <si>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пирож</t>
  </si>
  <si>
    <t>вторник</t>
  </si>
  <si>
    <t>банана</t>
  </si>
  <si>
    <t>2.500</t>
  </si>
  <si>
    <t>Зав.хоз: _____________________Ибрагимов М.Ш.</t>
  </si>
  <si>
    <t>на  21.11. 2023 г</t>
  </si>
  <si>
    <t>мясной гуляш</t>
  </si>
  <si>
    <t>каша гречневая</t>
  </si>
  <si>
    <t>гречка</t>
  </si>
  <si>
    <t>капуста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</si>
</sst>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J12" sqref="AJ12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57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61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54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60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52</v>
      </c>
      <c r="T6" s="13" t="s">
        <v>18</v>
      </c>
      <c r="U6" s="13" t="s">
        <v>24</v>
      </c>
      <c r="V6" s="14" t="s">
        <v>61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58</v>
      </c>
      <c r="C8" s="20"/>
      <c r="D8" s="21"/>
      <c r="E8" s="21"/>
      <c r="F8" s="21"/>
      <c r="G8" s="21"/>
      <c r="H8" s="21">
        <v>38</v>
      </c>
      <c r="I8" s="21"/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/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54</v>
      </c>
      <c r="C11" s="20">
        <v>150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59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>
        <v>11</v>
      </c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v>150</v>
      </c>
      <c r="D21" s="16">
        <f>SUM(D8:D20)</f>
        <v>0</v>
      </c>
      <c r="E21" s="16">
        <f t="shared" ref="E21:AR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/>
      <c r="J21" s="16">
        <v>49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/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11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v>75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v>2</v>
      </c>
      <c r="AU21" s="4"/>
    </row>
    <row r="22" spans="1:50" ht="24.95" customHeight="1" x14ac:dyDescent="0.3">
      <c r="A22" s="16"/>
      <c r="B22" s="29" t="s">
        <v>6</v>
      </c>
      <c r="C22" s="30">
        <v>6777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55</v>
      </c>
      <c r="I22" s="28"/>
      <c r="J22" s="28">
        <v>3000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61</v>
      </c>
      <c r="O22" s="16">
        <f t="shared" si="2"/>
        <v>0</v>
      </c>
      <c r="P22" s="16">
        <f t="shared" si="2"/>
        <v>0</v>
      </c>
      <c r="Q22" s="28"/>
      <c r="R22" s="16">
        <f t="shared" si="2"/>
        <v>0</v>
      </c>
      <c r="S22" s="16">
        <f>S21*C4</f>
        <v>0</v>
      </c>
      <c r="T22" s="28">
        <v>1000</v>
      </c>
      <c r="U22" s="16">
        <f t="shared" si="2"/>
        <v>0</v>
      </c>
      <c r="V22" s="28">
        <v>2000</v>
      </c>
      <c r="W22" s="16">
        <f t="shared" si="2"/>
        <v>0</v>
      </c>
      <c r="X22" s="28">
        <v>609</v>
      </c>
      <c r="Y22" s="16">
        <f t="shared" si="2"/>
        <v>0</v>
      </c>
      <c r="Z22" s="28">
        <v>1500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v>1500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130.54000000000002</v>
      </c>
      <c r="AK22" s="28">
        <f>AK21*C4</f>
        <v>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122</v>
      </c>
      <c r="AU22" s="4"/>
    </row>
    <row r="23" spans="1:50" ht="24.95" customHeight="1" x14ac:dyDescent="0.3">
      <c r="A23" s="16"/>
      <c r="B23" s="29" t="s">
        <v>14</v>
      </c>
      <c r="C23" s="29">
        <v>10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/>
      <c r="J23" s="13">
        <v>0.9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/>
      <c r="R23" s="13">
        <f t="shared" si="3"/>
        <v>0.25</v>
      </c>
      <c r="S23" s="13"/>
      <c r="T23" s="13">
        <v>0.03</v>
      </c>
      <c r="U23" s="13">
        <f t="shared" si="3"/>
        <v>0.05</v>
      </c>
      <c r="V23" s="13"/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/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40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v>1253</v>
      </c>
      <c r="D24" s="29">
        <f>D22*D23</f>
        <v>0</v>
      </c>
      <c r="E24" s="29">
        <f t="shared" ref="E24:AR24" si="4">E22*E23</f>
        <v>0</v>
      </c>
      <c r="F24" s="29">
        <f t="shared" si="4"/>
        <v>0</v>
      </c>
      <c r="G24" s="29">
        <f t="shared" si="4"/>
        <v>0</v>
      </c>
      <c r="H24" s="29">
        <v>1124</v>
      </c>
      <c r="I24" s="30"/>
      <c r="J24" s="30">
        <v>270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61</v>
      </c>
      <c r="O24" s="29">
        <f t="shared" si="4"/>
        <v>0</v>
      </c>
      <c r="P24" s="29">
        <f t="shared" si="4"/>
        <v>0</v>
      </c>
      <c r="Q24" s="30"/>
      <c r="R24" s="29">
        <f t="shared" si="4"/>
        <v>0</v>
      </c>
      <c r="S24" s="30">
        <f t="shared" si="4"/>
        <v>0</v>
      </c>
      <c r="T24" s="30">
        <v>35</v>
      </c>
      <c r="U24" s="29">
        <f t="shared" si="4"/>
        <v>0</v>
      </c>
      <c r="V24" s="30">
        <v>140</v>
      </c>
      <c r="W24" s="29">
        <f t="shared" si="4"/>
        <v>0</v>
      </c>
      <c r="X24" s="30">
        <v>717</v>
      </c>
      <c r="Y24" s="29">
        <f t="shared" si="4"/>
        <v>0</v>
      </c>
      <c r="Z24" s="30">
        <v>90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v>135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v>6</v>
      </c>
      <c r="AK24" s="30">
        <f t="shared" si="4"/>
        <v>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v>200</v>
      </c>
      <c r="AU24" s="33">
        <f>SUM(C24:AT24)</f>
        <v>4331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4331</v>
      </c>
    </row>
    <row r="26" spans="1:50" ht="44.25" customHeight="1" x14ac:dyDescent="0.35">
      <c r="A26" s="6"/>
      <c r="B26" s="6" t="s">
        <v>32</v>
      </c>
      <c r="C26" s="6">
        <v>185</v>
      </c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70</v>
      </c>
      <c r="R26" s="5">
        <v>250</v>
      </c>
      <c r="S26" s="5">
        <v>20</v>
      </c>
      <c r="T26" s="5">
        <v>35</v>
      </c>
      <c r="U26" s="5">
        <v>50</v>
      </c>
      <c r="V26" s="5">
        <v>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>
        <v>100</v>
      </c>
      <c r="AU26" s="40"/>
      <c r="AW26" s="3">
        <f>AX25-AU24</f>
        <v>0</v>
      </c>
    </row>
    <row r="27" spans="1:50" ht="39" customHeight="1" x14ac:dyDescent="0.3">
      <c r="A27" s="6"/>
      <c r="B27" s="6" t="s">
        <v>56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2023-12-15T19:53:25Z</dcterms:modified>
</cp:coreProperties>
</file>