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6775" windowHeight="11430"/>
  </bookViews>
  <sheets>
    <sheet name="Шаблон" sheetId="2" r:id="rId1"/>
  </sheets>
  <definedNames>
    <definedName name="_xlnm.Print_Area" localSheetId="0">Шаблон!$A$1:$AU$29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5" i="2" l="1"/>
  <c r="AS21" i="2" l="1"/>
  <c r="AS22" i="2" s="1"/>
  <c r="AS24" i="2" s="1"/>
  <c r="H21" i="2" l="1"/>
  <c r="H22" i="2" s="1"/>
  <c r="H24" i="2" s="1"/>
  <c r="I21" i="2" l="1"/>
  <c r="C21" i="2" l="1"/>
  <c r="C24" i="2" s="1"/>
  <c r="E23" i="2" l="1"/>
  <c r="F23" i="2"/>
  <c r="G23" i="2"/>
  <c r="K23" i="2"/>
  <c r="L23" i="2"/>
  <c r="M23" i="2"/>
  <c r="O23" i="2"/>
  <c r="R23" i="2"/>
  <c r="U23" i="2"/>
  <c r="W23" i="2"/>
  <c r="Y23" i="2"/>
  <c r="AA23" i="2"/>
  <c r="AB23" i="2"/>
  <c r="AC23" i="2"/>
  <c r="AD23" i="2"/>
  <c r="AF23" i="2"/>
  <c r="AG23" i="2"/>
  <c r="AH23" i="2"/>
  <c r="AI23" i="2"/>
  <c r="AL23" i="2"/>
  <c r="AM23" i="2"/>
  <c r="AN23" i="2"/>
  <c r="AO23" i="2"/>
  <c r="AQ23" i="2"/>
  <c r="AR23" i="2"/>
  <c r="E21" i="2"/>
  <c r="F21" i="2"/>
  <c r="F22" i="2" s="1"/>
  <c r="G21" i="2"/>
  <c r="G22" i="2" s="1"/>
  <c r="G24" i="2" s="1"/>
  <c r="J21" i="2"/>
  <c r="J22" i="2" s="1"/>
  <c r="K21" i="2"/>
  <c r="L21" i="2"/>
  <c r="L22" i="2" s="1"/>
  <c r="L24" i="2" s="1"/>
  <c r="M21" i="2"/>
  <c r="N21" i="2"/>
  <c r="O21" i="2"/>
  <c r="O22" i="2" s="1"/>
  <c r="P21" i="2"/>
  <c r="Q21" i="2"/>
  <c r="Q22" i="2" s="1"/>
  <c r="Q24" i="2" s="1"/>
  <c r="R21" i="2"/>
  <c r="S21" i="2"/>
  <c r="S22" i="2" s="1"/>
  <c r="T21" i="2"/>
  <c r="U21" i="2"/>
  <c r="U22" i="2" s="1"/>
  <c r="V21" i="2"/>
  <c r="W21" i="2"/>
  <c r="W22" i="2" s="1"/>
  <c r="X22" i="2"/>
  <c r="X24" i="2" s="1"/>
  <c r="Y21" i="2"/>
  <c r="Z21" i="2"/>
  <c r="Z24" i="2" s="1"/>
  <c r="AA21" i="2"/>
  <c r="AB21" i="2"/>
  <c r="AB22" i="2" s="1"/>
  <c r="AC21" i="2"/>
  <c r="AD21" i="2"/>
  <c r="AD22" i="2" s="1"/>
  <c r="AE21" i="2"/>
  <c r="AF21" i="2"/>
  <c r="AF22" i="2" s="1"/>
  <c r="AG21" i="2"/>
  <c r="AH21" i="2"/>
  <c r="AH22" i="2" s="1"/>
  <c r="AI21" i="2"/>
  <c r="AJ22" i="2"/>
  <c r="AK21" i="2"/>
  <c r="AL21" i="2"/>
  <c r="AL22" i="2"/>
  <c r="AM21" i="2"/>
  <c r="AN21" i="2"/>
  <c r="AN22" i="2" s="1"/>
  <c r="AN24" i="2" s="1"/>
  <c r="AO21" i="2"/>
  <c r="AP21" i="2"/>
  <c r="AQ21" i="2"/>
  <c r="AR21" i="2"/>
  <c r="AT21" i="2"/>
  <c r="AT22" i="2" s="1"/>
  <c r="AT24" i="2" s="1"/>
  <c r="D23" i="2"/>
  <c r="D21" i="2"/>
  <c r="U24" i="2" l="1"/>
  <c r="AD24" i="2"/>
  <c r="AH24" i="2"/>
  <c r="AF24" i="2"/>
  <c r="W24" i="2"/>
  <c r="S24" i="2"/>
  <c r="AL24" i="2"/>
  <c r="AP22" i="2"/>
  <c r="AP24" i="2" s="1"/>
  <c r="J24" i="2"/>
  <c r="AJ24" i="2"/>
  <c r="AB24" i="2"/>
  <c r="O24" i="2"/>
  <c r="F24" i="2"/>
  <c r="I24" i="2"/>
  <c r="E22" i="2"/>
  <c r="E24" i="2" s="1"/>
  <c r="D22" i="2"/>
  <c r="D24" i="2" s="1"/>
  <c r="AR22" i="2"/>
  <c r="AR24" i="2" s="1"/>
  <c r="AQ22" i="2"/>
  <c r="AQ24" i="2" s="1"/>
  <c r="AO22" i="2"/>
  <c r="AO24" i="2" s="1"/>
  <c r="AM22" i="2"/>
  <c r="AM24" i="2" s="1"/>
  <c r="AI22" i="2"/>
  <c r="AI24" i="2" s="1"/>
  <c r="AG22" i="2"/>
  <c r="AG24" i="2" s="1"/>
  <c r="AE24" i="2"/>
  <c r="AC22" i="2"/>
  <c r="AC24" i="2" s="1"/>
  <c r="AA22" i="2"/>
  <c r="AA24" i="2" s="1"/>
  <c r="Y22" i="2"/>
  <c r="Y24" i="2" s="1"/>
  <c r="V22" i="2"/>
  <c r="V24" i="2" s="1"/>
  <c r="R22" i="2"/>
  <c r="R24" i="2" s="1"/>
  <c r="P22" i="2"/>
  <c r="P24" i="2" s="1"/>
  <c r="N24" i="2"/>
  <c r="M22" i="2"/>
  <c r="M24" i="2" s="1"/>
  <c r="K22" i="2"/>
  <c r="K24" i="2" s="1"/>
  <c r="AU24" i="2" l="1"/>
  <c r="AW26" i="2" s="1"/>
</calcChain>
</file>

<file path=xl/sharedStrings.xml><?xml version="1.0" encoding="utf-8"?>
<sst xmlns="http://schemas.openxmlformats.org/spreadsheetml/2006/main" count="67" uniqueCount="63">
  <si>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</si>
  <si>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</si>
  <si>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</si>
  <si>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</si>
  <si>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</si>
  <si>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</si>
  <si>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</si>
  <si>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</si>
  <si>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</si>
  <si>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</si>
  <si>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</si>
  <si>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</si>
  <si>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</si>
  <si>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</si>
  <si>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</si>
  <si>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</si>
  <si>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</si>
  <si>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</si>
  <si>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</si>
  <si>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</si>
  <si>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</si>
  <si>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</si>
  <si>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</si>
  <si>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</si>
  <si>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</si>
  <si>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</si>
  <si>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</si>
  <si>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</si>
  <si>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</si>
  <si>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</si>
  <si>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</si>
  <si>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</si>
  <si>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</si>
  <si>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</si>
  <si>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</si>
  <si>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</si>
  <si>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</si>
  <si>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</si>
  <si>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</si>
  <si>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</si>
  <si>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</si>
  <si>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</si>
  <si>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</si>
  <si>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</si>
  <si>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</si>
  <si>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</si>
  <si>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картошка</t>
  </si>
  <si>
    <t>горох</t>
  </si>
  <si>
    <t>Приняла повар:_____________________</t>
  </si>
  <si>
    <t>Курбанова М</t>
  </si>
  <si>
    <t>геркулес</t>
  </si>
  <si>
    <t>Йогурт</t>
  </si>
  <si>
    <t>йогурт</t>
  </si>
  <si>
    <t>суббота</t>
  </si>
  <si>
    <t>суп чечевичный</t>
  </si>
  <si>
    <t>чечевица</t>
  </si>
  <si>
    <t>курага</t>
  </si>
  <si>
    <t>компот из кураги</t>
  </si>
  <si>
    <t>пшеничная каша</t>
  </si>
  <si>
    <t>пшено</t>
  </si>
  <si>
    <t>Зав.хоз: _____________________Магомедгазиев П.М.</t>
  </si>
  <si>
    <t>Ибрагимов М.Ш</t>
  </si>
  <si>
    <t>на  09.12.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</si>
</sst>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2"/>
      <color rgb="FF070809"/>
      <name val="Calibri"/>
      <family val="2"/>
      <charset val="204"/>
      <scheme val="minor"/>
    </font>
    <font>
      <sz val="11"/>
      <color rgb="FF070809"/>
      <name val="Calibri"/>
      <family val="2"/>
      <charset val="204"/>
      <scheme val="minor"/>
    </font>
    <font>
      <b/>
      <sz val="20"/>
      <color rgb="FF070809"/>
      <name val="Calibri"/>
      <family val="2"/>
      <charset val="204"/>
      <scheme val="minor"/>
    </font>
    <font>
      <b/>
      <sz val="18"/>
      <color rgb="FF070809"/>
      <name val="Calibri"/>
      <family val="2"/>
      <charset val="204"/>
      <scheme val="minor"/>
    </font>
    <font>
      <sz val="12"/>
      <color rgb="FF070809"/>
      <name val="Calibri"/>
      <family val="2"/>
      <charset val="204"/>
      <scheme val="minor"/>
    </font>
    <font>
      <sz val="14"/>
      <color rgb="FF070809"/>
      <name val="Calibri"/>
      <family val="2"/>
      <charset val="204"/>
      <scheme val="minor"/>
    </font>
    <font>
      <b/>
      <sz val="14"/>
      <color rgb="FF070809"/>
      <name val="Calibri"/>
      <family val="2"/>
      <charset val="204"/>
      <scheme val="minor"/>
    </font>
    <font>
      <sz val="20"/>
      <color rgb="FF070809"/>
      <name val="Calibri"/>
      <family val="2"/>
      <charset val="204"/>
      <scheme val="minor"/>
    </font>
    <font>
      <sz val="18"/>
      <color rgb="FF070809"/>
      <name val="Calibri"/>
      <family val="2"/>
      <charset val="204"/>
      <scheme val="minor"/>
    </font>
    <font>
      <sz val="16"/>
      <color rgb="FF070809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1" fontId="0" fillId="0" borderId="0" xfId="0" applyNumberForma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/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" fontId="13" fillId="0" borderId="1" xfId="0" applyNumberFormat="1" applyFont="1" applyBorder="1"/>
    <xf numFmtId="0" fontId="13" fillId="2" borderId="1" xfId="0" applyFont="1" applyFill="1" applyBorder="1" applyAlignment="1">
      <alignment wrapText="1"/>
    </xf>
    <xf numFmtId="1" fontId="12" fillId="0" borderId="1" xfId="0" applyNumberFormat="1" applyFont="1" applyBorder="1"/>
    <xf numFmtId="164" fontId="12" fillId="0" borderId="1" xfId="0" applyNumberFormat="1" applyFont="1" applyBorder="1"/>
    <xf numFmtId="1" fontId="9" fillId="0" borderId="1" xfId="0" applyNumberFormat="1" applyFont="1" applyBorder="1"/>
    <xf numFmtId="0" fontId="9" fillId="2" borderId="1" xfId="0" applyFont="1" applyFill="1" applyBorder="1"/>
    <xf numFmtId="1" fontId="9" fillId="2" borderId="1" xfId="0" applyNumberFormat="1" applyFont="1" applyFill="1" applyBorder="1"/>
    <xf numFmtId="1" fontId="5" fillId="0" borderId="1" xfId="0" applyNumberFormat="1" applyFont="1" applyBorder="1"/>
    <xf numFmtId="0" fontId="8" fillId="0" borderId="1" xfId="0" applyFont="1" applyBorder="1"/>
    <xf numFmtId="1" fontId="13" fillId="2" borderId="6" xfId="0" applyNumberFormat="1" applyFont="1" applyFill="1" applyBorder="1"/>
    <xf numFmtId="0" fontId="13" fillId="0" borderId="1" xfId="0" applyFont="1" applyBorder="1"/>
    <xf numFmtId="0" fontId="12" fillId="2" borderId="1" xfId="0" applyFont="1" applyFill="1" applyBorder="1"/>
    <xf numFmtId="1" fontId="12" fillId="0" borderId="3" xfId="0" applyNumberFormat="1" applyFont="1" applyBorder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 applyAlignment="1">
      <alignment wrapText="1"/>
    </xf>
    <xf numFmtId="1" fontId="12" fillId="0" borderId="0" xfId="0" applyNumberFormat="1" applyFont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70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tabSelected="1" view="pageBreakPreview" zoomScale="80" zoomScaleNormal="70" zoomScaleSheetLayoutView="80" workbookViewId="0">
      <pane xSplit="3" ySplit="7" topLeftCell="H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1.5703125" customWidth="1"/>
    <col min="18" max="18" width="9.85546875" hidden="1" customWidth="1"/>
    <col min="19" max="19" width="9.42578125" customWidth="1"/>
    <col min="20" max="20" width="7.140625" bestFit="1" customWidth="1"/>
    <col min="21" max="21" width="11.57031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7.7109375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"/>
      <c r="AB1" s="4"/>
      <c r="AC1" s="4"/>
      <c r="AD1" s="4"/>
      <c r="AE1" s="53" t="s">
        <v>53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"/>
      <c r="AB2" s="4"/>
      <c r="AC2" s="4"/>
      <c r="AD2" s="4"/>
      <c r="AE2" s="43" t="s">
        <v>45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62</v>
      </c>
      <c r="B3" s="48"/>
      <c r="C3" s="48"/>
      <c r="D3" s="48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  <c r="R3" s="7"/>
      <c r="S3" s="7"/>
      <c r="T3" s="8"/>
      <c r="U3" s="8"/>
      <c r="V3" s="8"/>
      <c r="W3" s="8"/>
      <c r="X3" s="8"/>
      <c r="Y3" s="8"/>
      <c r="Z3" s="8"/>
      <c r="AA3" s="4"/>
      <c r="AB3" s="4"/>
      <c r="AC3" s="4"/>
      <c r="AD3" s="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9">
        <v>41</v>
      </c>
      <c r="D4" s="10"/>
      <c r="E4" s="6"/>
      <c r="F4" s="6"/>
      <c r="G4" s="6"/>
      <c r="H4" s="6"/>
      <c r="I4" s="6"/>
      <c r="J4" s="6"/>
      <c r="K4" s="6"/>
      <c r="L4" s="6"/>
      <c r="M4" s="6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</row>
    <row r="5" spans="1:62" ht="29.25" customHeight="1" x14ac:dyDescent="0.4">
      <c r="A5" s="50" t="s">
        <v>0</v>
      </c>
      <c r="B5" s="50"/>
      <c r="C5" s="11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4"/>
    </row>
    <row r="6" spans="1:62" ht="38.25" customHeight="1" x14ac:dyDescent="0.3">
      <c r="A6" s="50"/>
      <c r="B6" s="50"/>
      <c r="C6" s="12" t="s">
        <v>55</v>
      </c>
      <c r="D6" s="13" t="s">
        <v>22</v>
      </c>
      <c r="E6" s="13" t="s">
        <v>11</v>
      </c>
      <c r="F6" s="13" t="s">
        <v>28</v>
      </c>
      <c r="G6" s="14" t="s">
        <v>42</v>
      </c>
      <c r="H6" s="14" t="s">
        <v>52</v>
      </c>
      <c r="I6" s="14" t="s">
        <v>46</v>
      </c>
      <c r="J6" s="13" t="s">
        <v>50</v>
      </c>
      <c r="K6" s="13" t="s">
        <v>33</v>
      </c>
      <c r="L6" s="13" t="s">
        <v>34</v>
      </c>
      <c r="M6" s="13" t="s">
        <v>9</v>
      </c>
      <c r="N6" s="13" t="s">
        <v>56</v>
      </c>
      <c r="O6" s="13" t="s">
        <v>12</v>
      </c>
      <c r="P6" s="15" t="s">
        <v>35</v>
      </c>
      <c r="Q6" s="14" t="s">
        <v>59</v>
      </c>
      <c r="R6" s="13" t="s">
        <v>43</v>
      </c>
      <c r="S6" s="13" t="s">
        <v>39</v>
      </c>
      <c r="T6" s="13" t="s">
        <v>18</v>
      </c>
      <c r="U6" s="13" t="s">
        <v>24</v>
      </c>
      <c r="V6" s="14" t="s">
        <v>22</v>
      </c>
      <c r="W6" s="14" t="s">
        <v>29</v>
      </c>
      <c r="X6" s="14" t="s">
        <v>30</v>
      </c>
      <c r="Y6" s="13" t="s">
        <v>17</v>
      </c>
      <c r="Z6" s="13" t="s">
        <v>21</v>
      </c>
      <c r="AA6" s="13" t="s">
        <v>25</v>
      </c>
      <c r="AB6" s="13" t="s">
        <v>36</v>
      </c>
      <c r="AC6" s="13" t="s">
        <v>27</v>
      </c>
      <c r="AD6" s="13" t="s">
        <v>26</v>
      </c>
      <c r="AE6" s="13" t="s">
        <v>10</v>
      </c>
      <c r="AF6" s="13" t="s">
        <v>37</v>
      </c>
      <c r="AG6" s="14" t="s">
        <v>31</v>
      </c>
      <c r="AH6" s="14" t="s">
        <v>38</v>
      </c>
      <c r="AI6" s="14" t="s">
        <v>39</v>
      </c>
      <c r="AJ6" s="13" t="s">
        <v>8</v>
      </c>
      <c r="AK6" s="13" t="s">
        <v>17</v>
      </c>
      <c r="AL6" s="13" t="s">
        <v>7</v>
      </c>
      <c r="AM6" s="13" t="s">
        <v>40</v>
      </c>
      <c r="AN6" s="13" t="s">
        <v>41</v>
      </c>
      <c r="AO6" s="13" t="s">
        <v>23</v>
      </c>
      <c r="AP6" s="13" t="s">
        <v>19</v>
      </c>
      <c r="AQ6" s="13" t="s">
        <v>16</v>
      </c>
      <c r="AR6" s="13" t="s">
        <v>20</v>
      </c>
      <c r="AS6" s="13"/>
      <c r="AT6" s="13" t="s">
        <v>47</v>
      </c>
      <c r="AU6" s="4"/>
    </row>
    <row r="7" spans="1:62" ht="18.75" x14ac:dyDescent="0.3">
      <c r="A7" s="16" t="s">
        <v>1</v>
      </c>
      <c r="B7" s="17" t="s">
        <v>15</v>
      </c>
      <c r="C7" s="18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4"/>
    </row>
    <row r="8" spans="1:62" ht="23.25" x14ac:dyDescent="0.35">
      <c r="A8" s="12">
        <v>1</v>
      </c>
      <c r="B8" s="19" t="s">
        <v>54</v>
      </c>
      <c r="C8" s="20">
        <v>20.83</v>
      </c>
      <c r="D8" s="21"/>
      <c r="E8" s="21"/>
      <c r="F8" s="21"/>
      <c r="G8" s="21"/>
      <c r="H8" s="21"/>
      <c r="I8" s="21">
        <v>41.66</v>
      </c>
      <c r="J8" s="21"/>
      <c r="K8" s="21"/>
      <c r="L8" s="21"/>
      <c r="M8" s="21"/>
      <c r="N8" s="21"/>
      <c r="O8" s="21"/>
      <c r="P8" s="21"/>
      <c r="Q8" s="21"/>
      <c r="R8" s="21"/>
      <c r="S8" s="21"/>
      <c r="T8" s="21">
        <v>20.83</v>
      </c>
      <c r="U8" s="21"/>
      <c r="V8" s="21"/>
      <c r="W8" s="21"/>
      <c r="X8" s="21">
        <v>6</v>
      </c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>
        <v>2.14</v>
      </c>
      <c r="AK8" s="21">
        <v>2</v>
      </c>
      <c r="AL8" s="21"/>
      <c r="AM8" s="21"/>
      <c r="AN8" s="21"/>
      <c r="AO8" s="21"/>
      <c r="AP8" s="21"/>
      <c r="AQ8" s="21"/>
      <c r="AR8" s="21"/>
      <c r="AS8" s="21"/>
      <c r="AT8" s="21"/>
      <c r="AU8" s="4"/>
    </row>
    <row r="9" spans="1:62" ht="23.25" x14ac:dyDescent="0.35">
      <c r="A9" s="12">
        <v>2</v>
      </c>
      <c r="B9" s="22" t="s">
        <v>19</v>
      </c>
      <c r="C9" s="23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>
        <v>84.9</v>
      </c>
      <c r="AQ9" s="21"/>
      <c r="AR9" s="21"/>
      <c r="AS9" s="21"/>
      <c r="AT9" s="21"/>
      <c r="AU9" s="4"/>
    </row>
    <row r="10" spans="1:62" ht="23.25" x14ac:dyDescent="0.35">
      <c r="A10" s="12">
        <v>3</v>
      </c>
      <c r="B10" s="19" t="s">
        <v>57</v>
      </c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>
        <v>10.42</v>
      </c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>
        <v>31.26</v>
      </c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4"/>
    </row>
    <row r="11" spans="1:62" ht="23.25" x14ac:dyDescent="0.35">
      <c r="A11" s="12">
        <v>4</v>
      </c>
      <c r="B11" s="19" t="s">
        <v>58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>
        <v>41.66</v>
      </c>
      <c r="R11" s="21"/>
      <c r="S11" s="21"/>
      <c r="T11" s="21"/>
      <c r="U11" s="21"/>
      <c r="V11" s="21"/>
      <c r="W11" s="21"/>
      <c r="X11" s="21">
        <v>8</v>
      </c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>
        <v>2</v>
      </c>
      <c r="AK11" s="24"/>
      <c r="AL11" s="21"/>
      <c r="AM11" s="21"/>
      <c r="AN11" s="21"/>
      <c r="AO11" s="21"/>
      <c r="AP11" s="21"/>
      <c r="AQ11" s="21"/>
      <c r="AR11" s="21"/>
      <c r="AS11" s="24"/>
      <c r="AT11" s="21"/>
      <c r="AU11" s="4"/>
    </row>
    <row r="12" spans="1:62" ht="23.25" x14ac:dyDescent="0.35">
      <c r="A12" s="12">
        <v>5</v>
      </c>
      <c r="B12" s="25" t="s">
        <v>51</v>
      </c>
      <c r="C12" s="20"/>
      <c r="D12" s="21"/>
      <c r="E12" s="21"/>
      <c r="F12" s="21"/>
      <c r="G12" s="21"/>
      <c r="H12" s="21">
        <v>1</v>
      </c>
      <c r="I12" s="21"/>
      <c r="J12" s="21"/>
      <c r="K12" s="21"/>
      <c r="L12" s="21"/>
      <c r="M12" s="21"/>
      <c r="N12" s="21"/>
      <c r="O12" s="21"/>
      <c r="P12" s="21"/>
      <c r="Q12" s="21"/>
      <c r="R12" s="26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4"/>
    </row>
    <row r="13" spans="1:62" ht="23.25" x14ac:dyDescent="0.35">
      <c r="A13" s="12">
        <v>6</v>
      </c>
      <c r="B13" s="19"/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6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4"/>
    </row>
    <row r="14" spans="1:62" ht="23.25" x14ac:dyDescent="0.35">
      <c r="A14" s="12">
        <v>7</v>
      </c>
      <c r="B14" s="13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6"/>
      <c r="T14" s="21"/>
      <c r="U14" s="21"/>
      <c r="V14" s="27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4"/>
    </row>
    <row r="15" spans="1:62" ht="23.25" x14ac:dyDescent="0.35">
      <c r="A15" s="12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4"/>
    </row>
    <row r="16" spans="1:62" ht="23.25" x14ac:dyDescent="0.35">
      <c r="A16" s="12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4"/>
    </row>
    <row r="17" spans="1:50" ht="23.25" x14ac:dyDescent="0.35">
      <c r="A17" s="12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4"/>
    </row>
    <row r="18" spans="1:50" ht="23.25" x14ac:dyDescent="0.35">
      <c r="A18" s="12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4"/>
    </row>
    <row r="19" spans="1:50" ht="23.25" x14ac:dyDescent="0.35">
      <c r="A19" s="12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4"/>
    </row>
    <row r="20" spans="1:50" ht="24.95" customHeight="1" x14ac:dyDescent="0.35">
      <c r="A20" s="12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4"/>
    </row>
    <row r="21" spans="1:50" ht="24.95" customHeight="1" x14ac:dyDescent="0.3">
      <c r="A21" s="16"/>
      <c r="B21" s="16" t="s">
        <v>5</v>
      </c>
      <c r="C21" s="28">
        <f>SUM(C8:C20)</f>
        <v>20.83</v>
      </c>
      <c r="D21" s="16">
        <f>SUM(D8:D20)</f>
        <v>0</v>
      </c>
      <c r="E21" s="16">
        <f t="shared" ref="E21:AT21" si="0">SUM(E8:E20)</f>
        <v>0</v>
      </c>
      <c r="F21" s="16">
        <f t="shared" si="0"/>
        <v>0</v>
      </c>
      <c r="G21" s="16">
        <f t="shared" si="0"/>
        <v>0</v>
      </c>
      <c r="H21" s="16">
        <f>SUM(H8:H20)</f>
        <v>1</v>
      </c>
      <c r="I21" s="16">
        <f>SUM(I8:I20)</f>
        <v>41.66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28">
        <f t="shared" si="0"/>
        <v>10.42</v>
      </c>
      <c r="O21" s="16">
        <f t="shared" si="0"/>
        <v>0</v>
      </c>
      <c r="P21" s="16">
        <f t="shared" si="0"/>
        <v>0</v>
      </c>
      <c r="Q21" s="16">
        <f t="shared" si="0"/>
        <v>41.66</v>
      </c>
      <c r="R21" s="16">
        <f t="shared" si="0"/>
        <v>0</v>
      </c>
      <c r="S21" s="28">
        <f t="shared" si="0"/>
        <v>0</v>
      </c>
      <c r="T21" s="28">
        <f t="shared" si="0"/>
        <v>20.83</v>
      </c>
      <c r="U21" s="16">
        <f t="shared" si="0"/>
        <v>0</v>
      </c>
      <c r="V21" s="16">
        <f t="shared" si="0"/>
        <v>0</v>
      </c>
      <c r="W21" s="16">
        <f t="shared" si="0"/>
        <v>0</v>
      </c>
      <c r="X21" s="28">
        <v>14</v>
      </c>
      <c r="Y21" s="16">
        <f t="shared" si="0"/>
        <v>0</v>
      </c>
      <c r="Z21" s="28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28">
        <f t="shared" si="0"/>
        <v>31.26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f t="shared" si="0"/>
        <v>0</v>
      </c>
      <c r="AJ21" s="16">
        <v>4</v>
      </c>
      <c r="AK21" s="16">
        <f t="shared" si="0"/>
        <v>2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f t="shared" si="0"/>
        <v>0</v>
      </c>
      <c r="AP21" s="28">
        <f t="shared" si="0"/>
        <v>84.9</v>
      </c>
      <c r="AQ21" s="16">
        <f t="shared" si="0"/>
        <v>0</v>
      </c>
      <c r="AR21" s="16">
        <f t="shared" si="0"/>
        <v>0</v>
      </c>
      <c r="AS21" s="16">
        <f t="shared" ref="AS21" si="1">SUM(AS8:AS20)</f>
        <v>0</v>
      </c>
      <c r="AT21" s="16">
        <f t="shared" si="0"/>
        <v>0</v>
      </c>
      <c r="AU21" s="4"/>
    </row>
    <row r="22" spans="1:50" ht="24.95" customHeight="1" x14ac:dyDescent="0.3">
      <c r="A22" s="16"/>
      <c r="B22" s="29" t="s">
        <v>6</v>
      </c>
      <c r="C22" s="30">
        <v>1500</v>
      </c>
      <c r="D22" s="16">
        <f>$C$4*D21</f>
        <v>0</v>
      </c>
      <c r="E22" s="16">
        <f t="shared" ref="E22:AT22" si="2">$C$4*E21</f>
        <v>0</v>
      </c>
      <c r="F22" s="16">
        <f t="shared" si="2"/>
        <v>0</v>
      </c>
      <c r="G22" s="16">
        <f t="shared" si="2"/>
        <v>0</v>
      </c>
      <c r="H22" s="16">
        <f>H21*C4</f>
        <v>41</v>
      </c>
      <c r="I22" s="28">
        <v>2000</v>
      </c>
      <c r="J22" s="28">
        <f>J21*C4</f>
        <v>0</v>
      </c>
      <c r="K22" s="16">
        <f t="shared" si="2"/>
        <v>0</v>
      </c>
      <c r="L22" s="16">
        <f t="shared" si="2"/>
        <v>0</v>
      </c>
      <c r="M22" s="16">
        <f t="shared" si="2"/>
        <v>0</v>
      </c>
      <c r="N22" s="28">
        <v>500</v>
      </c>
      <c r="O22" s="16">
        <f t="shared" si="2"/>
        <v>0</v>
      </c>
      <c r="P22" s="16">
        <f t="shared" si="2"/>
        <v>0</v>
      </c>
      <c r="Q22" s="28">
        <f t="shared" si="2"/>
        <v>1708.06</v>
      </c>
      <c r="R22" s="16">
        <f t="shared" si="2"/>
        <v>0</v>
      </c>
      <c r="S22" s="16">
        <f>S21*C4</f>
        <v>0</v>
      </c>
      <c r="T22" s="28">
        <v>1000</v>
      </c>
      <c r="U22" s="16">
        <f t="shared" si="2"/>
        <v>0</v>
      </c>
      <c r="V22" s="28">
        <f t="shared" si="2"/>
        <v>0</v>
      </c>
      <c r="W22" s="16">
        <f t="shared" si="2"/>
        <v>0</v>
      </c>
      <c r="X22" s="28">
        <f t="shared" si="2"/>
        <v>574</v>
      </c>
      <c r="Y22" s="16">
        <f t="shared" si="2"/>
        <v>0</v>
      </c>
      <c r="Z22" s="28">
        <v>1000</v>
      </c>
      <c r="AA22" s="16">
        <f t="shared" si="2"/>
        <v>0</v>
      </c>
      <c r="AB22" s="16">
        <f t="shared" si="2"/>
        <v>0</v>
      </c>
      <c r="AC22" s="16">
        <f t="shared" si="2"/>
        <v>0</v>
      </c>
      <c r="AD22" s="16">
        <f t="shared" si="2"/>
        <v>0</v>
      </c>
      <c r="AE22" s="16">
        <v>1500</v>
      </c>
      <c r="AF22" s="16">
        <f t="shared" si="2"/>
        <v>0</v>
      </c>
      <c r="AG22" s="16">
        <f t="shared" si="2"/>
        <v>0</v>
      </c>
      <c r="AH22" s="16">
        <f t="shared" si="2"/>
        <v>0</v>
      </c>
      <c r="AI22" s="16">
        <f t="shared" si="2"/>
        <v>0</v>
      </c>
      <c r="AJ22" s="16">
        <f t="shared" si="2"/>
        <v>164</v>
      </c>
      <c r="AK22" s="28"/>
      <c r="AL22" s="16">
        <f t="shared" si="2"/>
        <v>0</v>
      </c>
      <c r="AM22" s="16">
        <f t="shared" si="2"/>
        <v>0</v>
      </c>
      <c r="AN22" s="16">
        <f t="shared" si="2"/>
        <v>0</v>
      </c>
      <c r="AO22" s="16">
        <f t="shared" si="2"/>
        <v>0</v>
      </c>
      <c r="AP22" s="31">
        <f>AP21*C4</f>
        <v>3480.9</v>
      </c>
      <c r="AQ22" s="16">
        <f t="shared" si="2"/>
        <v>0</v>
      </c>
      <c r="AR22" s="16">
        <f t="shared" si="2"/>
        <v>0</v>
      </c>
      <c r="AS22" s="28">
        <f>AS21*C4</f>
        <v>0</v>
      </c>
      <c r="AT22" s="28">
        <f t="shared" si="2"/>
        <v>0</v>
      </c>
      <c r="AU22" s="4"/>
    </row>
    <row r="23" spans="1:50" ht="24.95" customHeight="1" x14ac:dyDescent="0.3">
      <c r="A23" s="16"/>
      <c r="B23" s="29" t="s">
        <v>14</v>
      </c>
      <c r="C23" s="29">
        <v>0.15</v>
      </c>
      <c r="D23" s="13">
        <f>D26/1000</f>
        <v>0.12</v>
      </c>
      <c r="E23" s="13">
        <f t="shared" ref="E23:AR23" si="3">E26/1000</f>
        <v>0</v>
      </c>
      <c r="F23" s="13">
        <f t="shared" si="3"/>
        <v>0</v>
      </c>
      <c r="G23" s="13">
        <f t="shared" si="3"/>
        <v>0.05</v>
      </c>
      <c r="H23" s="13">
        <v>37</v>
      </c>
      <c r="I23" s="13">
        <v>0.04</v>
      </c>
      <c r="J23" s="13">
        <v>7.0000000000000007E-2</v>
      </c>
      <c r="K23" s="13">
        <f t="shared" si="3"/>
        <v>0.13</v>
      </c>
      <c r="L23" s="13">
        <f t="shared" si="3"/>
        <v>0</v>
      </c>
      <c r="M23" s="13">
        <f t="shared" si="3"/>
        <v>0.6</v>
      </c>
      <c r="N23" s="13">
        <v>0.25</v>
      </c>
      <c r="O23" s="13">
        <f t="shared" si="3"/>
        <v>0.04</v>
      </c>
      <c r="P23" s="13">
        <v>9</v>
      </c>
      <c r="Q23" s="13">
        <v>0.09</v>
      </c>
      <c r="R23" s="13">
        <f t="shared" si="3"/>
        <v>0.25</v>
      </c>
      <c r="S23" s="13">
        <v>20</v>
      </c>
      <c r="T23" s="13">
        <v>0.03</v>
      </c>
      <c r="U23" s="13">
        <f t="shared" si="3"/>
        <v>0.05</v>
      </c>
      <c r="V23" s="13">
        <v>0.15</v>
      </c>
      <c r="W23" s="13">
        <f t="shared" si="3"/>
        <v>0.13</v>
      </c>
      <c r="X23" s="13">
        <v>0.85</v>
      </c>
      <c r="Y23" s="13">
        <f t="shared" si="3"/>
        <v>8.5000000000000006E-2</v>
      </c>
      <c r="Z23" s="13">
        <v>0.06</v>
      </c>
      <c r="AA23" s="13">
        <f t="shared" si="3"/>
        <v>0</v>
      </c>
      <c r="AB23" s="13">
        <f t="shared" si="3"/>
        <v>0</v>
      </c>
      <c r="AC23" s="13">
        <f t="shared" si="3"/>
        <v>0</v>
      </c>
      <c r="AD23" s="13">
        <f t="shared" si="3"/>
        <v>5.5E-2</v>
      </c>
      <c r="AE23" s="13">
        <v>0.09</v>
      </c>
      <c r="AF23" s="13">
        <f t="shared" si="3"/>
        <v>0</v>
      </c>
      <c r="AG23" s="13">
        <f t="shared" si="3"/>
        <v>0</v>
      </c>
      <c r="AH23" s="13">
        <f t="shared" si="3"/>
        <v>0</v>
      </c>
      <c r="AI23" s="13">
        <f t="shared" si="3"/>
        <v>0</v>
      </c>
      <c r="AJ23" s="13">
        <v>2.5000000000000001E-2</v>
      </c>
      <c r="AK23" s="13">
        <v>120</v>
      </c>
      <c r="AL23" s="13">
        <f t="shared" si="3"/>
        <v>0.37</v>
      </c>
      <c r="AM23" s="13">
        <f t="shared" si="3"/>
        <v>0</v>
      </c>
      <c r="AN23" s="13">
        <f t="shared" si="3"/>
        <v>0.14000000000000001</v>
      </c>
      <c r="AO23" s="13">
        <f t="shared" si="3"/>
        <v>0.45</v>
      </c>
      <c r="AP23" s="13">
        <v>4.8000000000000001E-2</v>
      </c>
      <c r="AQ23" s="13">
        <f t="shared" si="3"/>
        <v>1.1000000000000001</v>
      </c>
      <c r="AR23" s="13">
        <f t="shared" si="3"/>
        <v>8.5000000000000006E-2</v>
      </c>
      <c r="AS23" s="13">
        <v>0.9</v>
      </c>
      <c r="AT23" s="32">
        <v>8.5000000000000006E-2</v>
      </c>
      <c r="AU23" s="4"/>
    </row>
    <row r="24" spans="1:50" ht="24.95" customHeight="1" x14ac:dyDescent="0.35">
      <c r="A24" s="16"/>
      <c r="B24" s="29" t="s">
        <v>3</v>
      </c>
      <c r="C24" s="30">
        <f>C23*C22</f>
        <v>225</v>
      </c>
      <c r="D24" s="29">
        <f>D22*D23</f>
        <v>0</v>
      </c>
      <c r="E24" s="29">
        <f t="shared" ref="E24:AT24" si="4">E22*E23</f>
        <v>0</v>
      </c>
      <c r="F24" s="29">
        <f t="shared" si="4"/>
        <v>0</v>
      </c>
      <c r="G24" s="29">
        <f t="shared" si="4"/>
        <v>0</v>
      </c>
      <c r="H24" s="29">
        <f>H23*H22</f>
        <v>1517</v>
      </c>
      <c r="I24" s="30">
        <f t="shared" si="4"/>
        <v>80</v>
      </c>
      <c r="J24" s="30">
        <f t="shared" si="4"/>
        <v>0</v>
      </c>
      <c r="K24" s="29">
        <f t="shared" si="4"/>
        <v>0</v>
      </c>
      <c r="L24" s="29">
        <f t="shared" si="4"/>
        <v>0</v>
      </c>
      <c r="M24" s="29">
        <f t="shared" si="4"/>
        <v>0</v>
      </c>
      <c r="N24" s="30">
        <f t="shared" si="4"/>
        <v>125</v>
      </c>
      <c r="O24" s="29">
        <f t="shared" si="4"/>
        <v>0</v>
      </c>
      <c r="P24" s="29">
        <f t="shared" si="4"/>
        <v>0</v>
      </c>
      <c r="Q24" s="30">
        <f t="shared" si="4"/>
        <v>153.72539999999998</v>
      </c>
      <c r="R24" s="29">
        <f t="shared" si="4"/>
        <v>0</v>
      </c>
      <c r="S24" s="30">
        <f t="shared" si="4"/>
        <v>0</v>
      </c>
      <c r="T24" s="30">
        <v>35</v>
      </c>
      <c r="U24" s="29">
        <f t="shared" si="4"/>
        <v>0</v>
      </c>
      <c r="V24" s="30">
        <f>V23*V22</f>
        <v>0</v>
      </c>
      <c r="W24" s="29">
        <f t="shared" si="4"/>
        <v>0</v>
      </c>
      <c r="X24" s="30">
        <f t="shared" si="4"/>
        <v>487.9</v>
      </c>
      <c r="Y24" s="29">
        <f t="shared" si="4"/>
        <v>0</v>
      </c>
      <c r="Z24" s="30">
        <f t="shared" si="4"/>
        <v>60</v>
      </c>
      <c r="AA24" s="29">
        <f t="shared" si="4"/>
        <v>0</v>
      </c>
      <c r="AB24" s="29">
        <f t="shared" si="4"/>
        <v>0</v>
      </c>
      <c r="AC24" s="29">
        <f t="shared" si="4"/>
        <v>0</v>
      </c>
      <c r="AD24" s="29">
        <f t="shared" si="4"/>
        <v>0</v>
      </c>
      <c r="AE24" s="29">
        <f t="shared" si="4"/>
        <v>135</v>
      </c>
      <c r="AF24" s="29">
        <f t="shared" si="4"/>
        <v>0</v>
      </c>
      <c r="AG24" s="29">
        <f t="shared" si="4"/>
        <v>0</v>
      </c>
      <c r="AH24" s="29">
        <f t="shared" si="4"/>
        <v>0</v>
      </c>
      <c r="AI24" s="29">
        <f t="shared" si="4"/>
        <v>0</v>
      </c>
      <c r="AJ24" s="30">
        <f t="shared" si="4"/>
        <v>4.1000000000000005</v>
      </c>
      <c r="AK24" s="30">
        <v>240</v>
      </c>
      <c r="AL24" s="29">
        <f t="shared" si="4"/>
        <v>0</v>
      </c>
      <c r="AM24" s="29">
        <f t="shared" si="4"/>
        <v>0</v>
      </c>
      <c r="AN24" s="29">
        <f t="shared" si="4"/>
        <v>0</v>
      </c>
      <c r="AO24" s="29">
        <f t="shared" si="4"/>
        <v>0</v>
      </c>
      <c r="AP24" s="30">
        <f t="shared" si="4"/>
        <v>167.08320000000001</v>
      </c>
      <c r="AQ24" s="29">
        <f t="shared" si="4"/>
        <v>0</v>
      </c>
      <c r="AR24" s="29">
        <f t="shared" si="4"/>
        <v>0</v>
      </c>
      <c r="AS24" s="30">
        <f>AS23*AS22</f>
        <v>0</v>
      </c>
      <c r="AT24" s="30">
        <f t="shared" si="4"/>
        <v>0</v>
      </c>
      <c r="AU24" s="33">
        <f>SUM(C24:AT24)</f>
        <v>3229.8085999999998</v>
      </c>
    </row>
    <row r="25" spans="1:50" ht="24.6" customHeight="1" x14ac:dyDescent="0.3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34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6"/>
      <c r="AA25" s="13"/>
      <c r="AB25" s="13"/>
      <c r="AC25" s="13"/>
      <c r="AD25" s="13"/>
      <c r="AE25" s="20"/>
      <c r="AF25" s="20"/>
      <c r="AG25" s="35"/>
      <c r="AH25" s="35"/>
      <c r="AI25" s="35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36"/>
      <c r="AX25" s="2">
        <f>C4*71</f>
        <v>2911</v>
      </c>
    </row>
    <row r="26" spans="1:50" ht="44.25" customHeight="1" x14ac:dyDescent="0.35">
      <c r="A26" s="6"/>
      <c r="B26" s="6" t="s">
        <v>32</v>
      </c>
      <c r="C26" s="6">
        <v>150</v>
      </c>
      <c r="D26" s="5">
        <v>120</v>
      </c>
      <c r="E26" s="5"/>
      <c r="F26" s="5"/>
      <c r="G26" s="5">
        <v>50</v>
      </c>
      <c r="H26" s="5">
        <v>37</v>
      </c>
      <c r="I26" s="5">
        <v>40</v>
      </c>
      <c r="J26" s="5">
        <v>70</v>
      </c>
      <c r="K26" s="5">
        <v>130</v>
      </c>
      <c r="L26" s="5"/>
      <c r="M26" s="5">
        <v>600</v>
      </c>
      <c r="N26" s="5">
        <v>250</v>
      </c>
      <c r="O26" s="5">
        <v>40</v>
      </c>
      <c r="P26" s="37">
        <v>380</v>
      </c>
      <c r="Q26" s="5">
        <v>90</v>
      </c>
      <c r="R26" s="5">
        <v>250</v>
      </c>
      <c r="S26" s="5">
        <v>20</v>
      </c>
      <c r="T26" s="5">
        <v>35</v>
      </c>
      <c r="U26" s="5">
        <v>50</v>
      </c>
      <c r="V26" s="5">
        <v>150</v>
      </c>
      <c r="W26" s="5">
        <v>130</v>
      </c>
      <c r="X26" s="5">
        <v>850</v>
      </c>
      <c r="Y26" s="5">
        <v>85</v>
      </c>
      <c r="Z26" s="38">
        <v>60</v>
      </c>
      <c r="AA26" s="5"/>
      <c r="AB26" s="5"/>
      <c r="AC26" s="5"/>
      <c r="AD26" s="5">
        <v>55</v>
      </c>
      <c r="AE26" s="39">
        <v>90</v>
      </c>
      <c r="AF26" s="39"/>
      <c r="AG26" s="37"/>
      <c r="AH26" s="37"/>
      <c r="AI26" s="37"/>
      <c r="AJ26" s="5">
        <v>25</v>
      </c>
      <c r="AK26" s="5">
        <v>120</v>
      </c>
      <c r="AL26" s="5">
        <v>370</v>
      </c>
      <c r="AM26" s="5"/>
      <c r="AN26" s="5">
        <v>140</v>
      </c>
      <c r="AO26" s="5">
        <v>450</v>
      </c>
      <c r="AP26" s="5">
        <v>48</v>
      </c>
      <c r="AQ26" s="5">
        <v>1100</v>
      </c>
      <c r="AR26" s="5">
        <v>85</v>
      </c>
      <c r="AS26" s="5">
        <v>900</v>
      </c>
      <c r="AT26" s="5">
        <v>85</v>
      </c>
      <c r="AU26" s="40"/>
      <c r="AW26" s="3">
        <f>AX25-AU24</f>
        <v>-318.80859999999984</v>
      </c>
    </row>
    <row r="27" spans="1:50" ht="39" customHeight="1" x14ac:dyDescent="0.3">
      <c r="A27" s="6"/>
      <c r="B27" s="6" t="s">
        <v>60</v>
      </c>
      <c r="C27" s="6" t="s">
        <v>61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1:50" ht="18.75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1:50" ht="18.75" x14ac:dyDescent="0.3">
      <c r="A29" s="6"/>
      <c r="B29" s="6" t="s">
        <v>48</v>
      </c>
      <c r="C29" s="6"/>
      <c r="D29" s="6"/>
      <c r="E29" s="6"/>
      <c r="F29" s="6"/>
      <c r="G29" s="6"/>
      <c r="H29" s="6"/>
      <c r="I29" s="6" t="s">
        <v>49</v>
      </c>
      <c r="J29" s="6"/>
      <c r="K29" s="6"/>
      <c r="L29" s="6"/>
      <c r="M29" s="6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2" spans="1:50" ht="21" x14ac:dyDescent="0.35">
      <c r="T32" s="1"/>
      <c r="U32" s="1"/>
      <c r="V32" s="1"/>
      <c r="W32" s="1"/>
      <c r="X32" s="1"/>
      <c r="Y32" s="1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2023-12-15T12:57:15Z</dcterms:modified>
</cp:coreProperties>
</file>