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2" windowHeight="11436"/>
  </bookViews>
  <sheets>
    <sheet name="Шаблон" sheetId="2" r:id="rId1"/>
  </sheets>
  <definedNames>
    <definedName name="_xlnm.Print_Area" localSheetId="0">Шаблон!$A$1:$AS$26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C18" i="2" l="1"/>
  <c r="C19" i="2" s="1"/>
  <c r="C21" i="2" s="1"/>
  <c r="E20" i="2" l="1"/>
  <c r="F20" i="2"/>
  <c r="G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T21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L18" i="2"/>
  <c r="AM18" i="2"/>
  <c r="AM19" i="2" s="1"/>
  <c r="AM21" i="2" s="1"/>
  <c r="AN18" i="2"/>
  <c r="AO18" i="2"/>
  <c r="AO19" i="2" s="1"/>
  <c r="AP18" i="2"/>
  <c r="AQ18" i="2"/>
  <c r="AR18" i="2"/>
  <c r="AR19" i="2" s="1"/>
  <c r="AR21" i="2" s="1"/>
  <c r="D20" i="2"/>
  <c r="D18" i="2"/>
  <c r="K21" i="2" l="1"/>
  <c r="AK21" i="2"/>
  <c r="G21" i="2"/>
  <c r="AC21" i="2"/>
  <c r="V21" i="2"/>
  <c r="AO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<sst xmlns="http://schemas.openxmlformats.org/spreadsheetml/2006/main" count="66" uniqueCount="63">
  <si>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</si>
  <si>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</si>
  <si>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</si>
  <si>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</si>
  <si>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</si>
  <si>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</si>
  <si>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</si>
  <si>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</si>
  <si>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</si>
  <si>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</si>
  <si>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</si>
  <si>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</si>
  <si>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</si>
  <si>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</si>
  <si>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</si>
  <si>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</si>
  <si>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</si>
  <si>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</si>
  <si>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</si>
  <si>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</si>
  <si>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</si>
  <si>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</si>
  <si>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</si>
  <si>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</si>
  <si>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</si>
  <si>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</si>
  <si>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</si>
  <si>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</si>
  <si>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</si>
  <si>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</si>
  <si>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</si>
  <si>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</si>
  <si>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</si>
  <si>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</si>
  <si>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</si>
  <si>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</si>
  <si>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</si>
  <si>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</si>
  <si>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</si>
  <si>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</si>
  <si>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</si>
  <si>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</si>
  <si>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</si>
  <si>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</si>
  <si>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</si>
  <si>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</si>
  <si>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</si>
  <si>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</si>
  <si>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</si>
  <si>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</si>
  <si>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</si>
  <si>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пирож.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</si>
  <si>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</si>
  <si>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</si>
  <si>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</si>
  <si>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</si>
  <si>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</si>
  <si>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</si>
  <si>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Зав.хоз: _____________________/</t>
  </si>
  <si>
    <t>том.паста</t>
  </si>
  <si>
    <t>компот из кураги</t>
  </si>
  <si>
    <t>курага</t>
  </si>
  <si>
    <t>на 16.01.2024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</si>
</sst>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12" fillId="0" borderId="7" xfId="0" applyFont="1" applyBorder="1"/>
    <xf numFmtId="1" fontId="12" fillId="0" borderId="7" xfId="0" applyNumberFormat="1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2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2" borderId="7" xfId="0" applyFont="1" applyFill="1" applyBorder="1" applyAlignment="1">
      <alignment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abSelected="1" view="pageBreakPreview" zoomScale="60" zoomScaleNormal="70" workbookViewId="0">
      <pane xSplit="3" ySplit="7" topLeftCell="H8" activePane="bottomRight" state="frozen"/>
      <selection pane="topRight" activeCell="D1" sqref="D1"/>
      <selection pane="bottomLeft" activeCell="A8" sqref="A8"/>
      <selection pane="bottomRight" activeCell="AN24" sqref="AN24"/>
    </sheetView>
  </sheetViews>
  <sheetFormatPr defaultRowHeight="14.4" x14ac:dyDescent="0.3"/>
  <cols>
    <col min="1" max="1" width="8.5546875" customWidth="1"/>
    <col min="2" max="2" width="34.33203125" customWidth="1"/>
    <col min="3" max="3" width="10.44140625" customWidth="1"/>
    <col min="4" max="4" width="7" hidden="1" customWidth="1"/>
    <col min="5" max="5" width="6.5546875" hidden="1" customWidth="1"/>
    <col min="6" max="6" width="10.109375" hidden="1" customWidth="1"/>
    <col min="7" max="7" width="10" hidden="1" customWidth="1"/>
    <col min="8" max="8" width="8.44140625" customWidth="1"/>
    <col min="9" max="9" width="10.44140625" customWidth="1"/>
    <col min="10" max="11" width="7.88671875" hidden="1" customWidth="1"/>
    <col min="12" max="12" width="7.109375" hidden="1" customWidth="1"/>
    <col min="13" max="13" width="8.6640625" bestFit="1" customWidth="1"/>
    <col min="14" max="15" width="11.5546875" hidden="1" customWidth="1"/>
    <col min="16" max="16" width="11.5546875" customWidth="1"/>
    <col min="17" max="17" width="9.88671875" hidden="1" customWidth="1"/>
    <col min="18" max="18" width="9.44140625" customWidth="1"/>
    <col min="19" max="19" width="8.88671875" customWidth="1"/>
    <col min="20" max="20" width="11.5546875" hidden="1" customWidth="1"/>
    <col min="21" max="21" width="11.5546875" customWidth="1"/>
    <col min="22" max="22" width="9.109375" hidden="1" customWidth="1"/>
    <col min="23" max="23" width="11.33203125" customWidth="1"/>
    <col min="24" max="24" width="8.5546875" hidden="1" customWidth="1"/>
    <col min="25" max="25" width="9.6640625" bestFit="1" customWidth="1"/>
    <col min="26" max="28" width="8" hidden="1" customWidth="1"/>
    <col min="29" max="29" width="6.88671875" hidden="1" customWidth="1"/>
    <col min="30" max="30" width="7" bestFit="1" customWidth="1"/>
    <col min="31" max="31" width="6.6640625" hidden="1" customWidth="1"/>
    <col min="32" max="34" width="8.5546875" hidden="1" customWidth="1"/>
    <col min="35" max="35" width="7.109375" customWidth="1"/>
    <col min="36" max="36" width="9.6640625" customWidth="1"/>
    <col min="37" max="37" width="5" hidden="1" customWidth="1"/>
    <col min="38" max="38" width="7.6640625" hidden="1" customWidth="1"/>
    <col min="39" max="39" width="8" hidden="1" customWidth="1"/>
    <col min="40" max="40" width="7.6640625" customWidth="1"/>
    <col min="41" max="41" width="9.88671875" customWidth="1"/>
    <col min="42" max="42" width="8.6640625" hidden="1" customWidth="1"/>
    <col min="43" max="43" width="7.88671875" hidden="1" customWidth="1"/>
    <col min="44" max="44" width="9.33203125" customWidth="1"/>
    <col min="45" max="45" width="12.88671875" customWidth="1"/>
  </cols>
  <sheetData>
    <row r="1" spans="1:60" ht="24.75" customHeight="1" x14ac:dyDescent="0.5">
      <c r="A1" s="37" t="s">
        <v>47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"/>
      <c r="AA1" s="3"/>
      <c r="AB1" s="3"/>
      <c r="AC1" s="3"/>
      <c r="AD1" s="48" t="s">
        <v>53</v>
      </c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</row>
    <row r="2" spans="1:60" ht="29.2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"/>
      <c r="AA2" s="3"/>
      <c r="AB2" s="3"/>
      <c r="AC2" s="3"/>
      <c r="AD2" s="38" t="s">
        <v>48</v>
      </c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</row>
    <row r="3" spans="1:60" ht="30.75" customHeight="1" x14ac:dyDescent="0.45">
      <c r="A3" s="43" t="s">
        <v>62</v>
      </c>
      <c r="B3" s="43"/>
      <c r="C3" s="43"/>
      <c r="D3" s="43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</row>
    <row r="4" spans="1:60" ht="33" customHeight="1" x14ac:dyDescent="0.35">
      <c r="A4" s="44" t="s">
        <v>5</v>
      </c>
      <c r="B4" s="44"/>
      <c r="C4" s="8">
        <v>58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5">
      <c r="A5" s="45" t="s">
        <v>0</v>
      </c>
      <c r="B5" s="45"/>
      <c r="C5" s="10"/>
      <c r="D5" s="46" t="s">
        <v>3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3"/>
    </row>
    <row r="6" spans="1:60" ht="38.25" customHeight="1" x14ac:dyDescent="0.35">
      <c r="A6" s="45"/>
      <c r="B6" s="45"/>
      <c r="C6" s="11" t="s">
        <v>52</v>
      </c>
      <c r="D6" s="12" t="s">
        <v>24</v>
      </c>
      <c r="E6" s="12" t="s">
        <v>12</v>
      </c>
      <c r="F6" s="12" t="s">
        <v>29</v>
      </c>
      <c r="G6" s="13" t="s">
        <v>43</v>
      </c>
      <c r="H6" s="13" t="s">
        <v>54</v>
      </c>
      <c r="I6" s="12" t="s">
        <v>46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49</v>
      </c>
      <c r="Q6" s="12" t="s">
        <v>44</v>
      </c>
      <c r="R6" s="12" t="s">
        <v>61</v>
      </c>
      <c r="S6" s="12" t="s">
        <v>20</v>
      </c>
      <c r="T6" s="12" t="s">
        <v>25</v>
      </c>
      <c r="U6" s="13" t="s">
        <v>45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59</v>
      </c>
      <c r="AK6" s="12" t="s">
        <v>8</v>
      </c>
      <c r="AL6" s="12" t="s">
        <v>41</v>
      </c>
      <c r="AM6" s="12" t="s">
        <v>42</v>
      </c>
      <c r="AN6" s="12" t="s">
        <v>51</v>
      </c>
      <c r="AO6" s="12" t="s">
        <v>21</v>
      </c>
      <c r="AP6" s="12" t="s">
        <v>18</v>
      </c>
      <c r="AQ6" s="12" t="s">
        <v>22</v>
      </c>
      <c r="AR6" s="12" t="s">
        <v>40</v>
      </c>
      <c r="AS6" s="3"/>
    </row>
    <row r="7" spans="1:60" ht="18" x14ac:dyDescent="0.35">
      <c r="A7" s="15" t="s">
        <v>1</v>
      </c>
      <c r="B7" s="16" t="s">
        <v>17</v>
      </c>
      <c r="C7" s="17"/>
      <c r="D7" s="40" t="s">
        <v>15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4" x14ac:dyDescent="0.45">
      <c r="A8" s="11">
        <v>1</v>
      </c>
      <c r="B8" s="49" t="s">
        <v>50</v>
      </c>
      <c r="C8" s="50">
        <v>8.6199999999999992</v>
      </c>
      <c r="D8" s="19"/>
      <c r="E8" s="19"/>
      <c r="F8" s="19"/>
      <c r="G8" s="19"/>
      <c r="H8" s="19"/>
      <c r="I8" s="19">
        <v>43.1</v>
      </c>
      <c r="J8" s="19"/>
      <c r="K8" s="19"/>
      <c r="L8" s="19"/>
      <c r="M8" s="19">
        <v>34.479999999999997</v>
      </c>
      <c r="N8" s="19"/>
      <c r="O8" s="19"/>
      <c r="P8" s="19">
        <v>43.1</v>
      </c>
      <c r="Q8" s="19"/>
      <c r="R8" s="19"/>
      <c r="S8" s="19">
        <v>8.6199999999999992</v>
      </c>
      <c r="T8" s="19"/>
      <c r="U8" s="19">
        <v>1.6</v>
      </c>
      <c r="V8" s="19"/>
      <c r="W8" s="19">
        <v>3.5</v>
      </c>
      <c r="X8" s="19"/>
      <c r="Y8" s="19">
        <v>16.8</v>
      </c>
      <c r="Z8" s="19"/>
      <c r="AA8" s="19"/>
      <c r="AB8" s="19"/>
      <c r="AC8" s="19"/>
      <c r="AD8" s="19"/>
      <c r="AE8" s="19"/>
      <c r="AF8" s="19"/>
      <c r="AG8" s="19"/>
      <c r="AH8" s="19"/>
      <c r="AI8" s="19">
        <v>3</v>
      </c>
      <c r="AJ8" s="19">
        <v>1</v>
      </c>
      <c r="AK8" s="19"/>
      <c r="AL8" s="19"/>
      <c r="AM8" s="19"/>
      <c r="AN8" s="19"/>
      <c r="AO8" s="20"/>
      <c r="AP8" s="19"/>
      <c r="AQ8" s="19"/>
      <c r="AR8" s="19"/>
      <c r="AS8" s="3"/>
    </row>
    <row r="9" spans="1:60" ht="23.4" x14ac:dyDescent="0.45">
      <c r="A9" s="11">
        <v>2</v>
      </c>
      <c r="B9" s="51" t="s">
        <v>55</v>
      </c>
      <c r="C9" s="34"/>
      <c r="D9" s="34"/>
      <c r="E9" s="34"/>
      <c r="F9" s="34"/>
      <c r="G9" s="34"/>
      <c r="H9" s="34">
        <v>25.87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5"/>
      <c r="T9" s="34"/>
      <c r="U9" s="34"/>
      <c r="V9" s="34"/>
      <c r="W9" s="34">
        <v>4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52"/>
      <c r="AK9" s="19"/>
      <c r="AL9" s="19"/>
      <c r="AM9" s="19"/>
      <c r="AN9" s="19"/>
      <c r="AO9" s="19"/>
      <c r="AP9" s="19"/>
      <c r="AQ9" s="19"/>
      <c r="AR9" s="19"/>
      <c r="AS9" s="3"/>
    </row>
    <row r="10" spans="1:60" ht="23.4" x14ac:dyDescent="0.45">
      <c r="A10" s="11">
        <v>3</v>
      </c>
      <c r="B10" s="49" t="s">
        <v>60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>
        <v>8.6199999999999992</v>
      </c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>
        <v>25.87</v>
      </c>
      <c r="AE10" s="52"/>
      <c r="AF10" s="52"/>
      <c r="AG10" s="52"/>
      <c r="AH10" s="52"/>
      <c r="AI10" s="52"/>
      <c r="AJ10" s="52"/>
      <c r="AK10" s="34"/>
      <c r="AL10" s="34"/>
      <c r="AM10" s="34"/>
      <c r="AN10" s="34"/>
      <c r="AO10" s="19"/>
      <c r="AP10" s="19"/>
      <c r="AQ10" s="19"/>
      <c r="AR10" s="19"/>
      <c r="AS10" s="3"/>
    </row>
    <row r="11" spans="1:60" ht="23.4" x14ac:dyDescent="0.45">
      <c r="A11" s="11">
        <v>4</v>
      </c>
      <c r="B11" s="49" t="s">
        <v>21</v>
      </c>
      <c r="C11" s="5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20"/>
      <c r="AK11" s="19"/>
      <c r="AL11" s="19"/>
      <c r="AM11" s="19"/>
      <c r="AN11" s="19"/>
      <c r="AO11" s="19">
        <v>107.7</v>
      </c>
      <c r="AP11" s="19"/>
      <c r="AQ11" s="19"/>
      <c r="AR11" s="19"/>
      <c r="AS11" s="3"/>
    </row>
    <row r="12" spans="1:60" ht="23.4" x14ac:dyDescent="0.45">
      <c r="A12" s="11">
        <v>5</v>
      </c>
      <c r="B12" s="49" t="s">
        <v>40</v>
      </c>
      <c r="C12" s="5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0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>
        <v>1</v>
      </c>
      <c r="AS12" s="3"/>
    </row>
    <row r="13" spans="1:60" ht="23.4" x14ac:dyDescent="0.45">
      <c r="A13" s="11">
        <v>6</v>
      </c>
      <c r="B13" s="49"/>
      <c r="C13" s="5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0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3"/>
    </row>
    <row r="14" spans="1:60" ht="23.4" x14ac:dyDescent="0.45">
      <c r="A14" s="11">
        <v>7</v>
      </c>
      <c r="B14" s="19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3"/>
    </row>
    <row r="15" spans="1:60" ht="23.4" x14ac:dyDescent="0.4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4" x14ac:dyDescent="0.4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4" x14ac:dyDescent="0.4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" customHeight="1" x14ac:dyDescent="0.35">
      <c r="A18" s="15"/>
      <c r="B18" s="15" t="s">
        <v>6</v>
      </c>
      <c r="C18" s="15">
        <f>SUM(C8:C17)</f>
        <v>8.6199999999999992</v>
      </c>
      <c r="D18" s="15">
        <f>SUM(D8:D17)</f>
        <v>0</v>
      </c>
      <c r="E18" s="15">
        <f>SUM(E8:E17)</f>
        <v>0</v>
      </c>
      <c r="F18" s="15">
        <f>SUM(F8:F17)</f>
        <v>0</v>
      </c>
      <c r="G18" s="15">
        <f>SUM(G8:G17)</f>
        <v>0</v>
      </c>
      <c r="H18" s="15">
        <f>SUM(H8:H17)</f>
        <v>25.87</v>
      </c>
      <c r="I18" s="15">
        <f>SUM(I8:I17)</f>
        <v>43.1</v>
      </c>
      <c r="J18" s="15">
        <f>SUM(J8:J17)</f>
        <v>0</v>
      </c>
      <c r="K18" s="15">
        <f>SUM(K8:K17)</f>
        <v>0</v>
      </c>
      <c r="L18" s="15">
        <f>SUM(L8:L17)</f>
        <v>0</v>
      </c>
      <c r="M18" s="15">
        <f>SUM(M8:M17)</f>
        <v>34.479999999999997</v>
      </c>
      <c r="N18" s="15">
        <f>SUM(N8:N17)</f>
        <v>0</v>
      </c>
      <c r="O18" s="15">
        <f>SUM(O8:O17)</f>
        <v>0</v>
      </c>
      <c r="P18" s="15">
        <f>SUM(P8:P17)</f>
        <v>43.1</v>
      </c>
      <c r="Q18" s="15">
        <f>SUM(Q8:Q17)</f>
        <v>0</v>
      </c>
      <c r="R18" s="15">
        <f>SUM(R8:R17)</f>
        <v>8.6199999999999992</v>
      </c>
      <c r="S18" s="15">
        <f>SUM(S8:S17)</f>
        <v>8.6199999999999992</v>
      </c>
      <c r="T18" s="15">
        <f>SUM(T8:T17)</f>
        <v>0</v>
      </c>
      <c r="U18" s="15">
        <f>SUM(U8:U17)</f>
        <v>1.6</v>
      </c>
      <c r="V18" s="15">
        <f>SUM(V8:V17)</f>
        <v>0</v>
      </c>
      <c r="W18" s="15">
        <f>SUM(W8:W17)</f>
        <v>7.5</v>
      </c>
      <c r="X18" s="15">
        <f>SUM(X8:X17)</f>
        <v>0</v>
      </c>
      <c r="Y18" s="21">
        <f>SUM(Y8:Y17)</f>
        <v>16.8</v>
      </c>
      <c r="Z18" s="15">
        <f>SUM(Z8:Z17)</f>
        <v>0</v>
      </c>
      <c r="AA18" s="15">
        <f>SUM(AA8:AA17)</f>
        <v>0</v>
      </c>
      <c r="AB18" s="15">
        <f>SUM(AB8:AB17)</f>
        <v>0</v>
      </c>
      <c r="AC18" s="15">
        <f>SUM(AC8:AC17)</f>
        <v>0</v>
      </c>
      <c r="AD18" s="15">
        <f>SUM(AD8:AD17)</f>
        <v>25.87</v>
      </c>
      <c r="AE18" s="15">
        <f>SUM(AE8:AE17)</f>
        <v>0</v>
      </c>
      <c r="AF18" s="15">
        <f>SUM(AF8:AF17)</f>
        <v>0</v>
      </c>
      <c r="AG18" s="15">
        <f>SUM(AG8:AG17)</f>
        <v>0</v>
      </c>
      <c r="AH18" s="15">
        <f>SUM(AH8:AH17)</f>
        <v>0</v>
      </c>
      <c r="AI18" s="15">
        <f>SUM(AI8:AI17)</f>
        <v>5</v>
      </c>
      <c r="AJ18" s="15">
        <f>SUM(AJ8:AJ17)</f>
        <v>1</v>
      </c>
      <c r="AK18" s="15">
        <f>SUM(AK8:AK17)</f>
        <v>0</v>
      </c>
      <c r="AL18" s="15">
        <f>SUM(AL8:AL17)</f>
        <v>0</v>
      </c>
      <c r="AM18" s="15">
        <f>SUM(AM8:AM17)</f>
        <v>0</v>
      </c>
      <c r="AN18" s="15">
        <f>SUM(AN8:AN17)</f>
        <v>0</v>
      </c>
      <c r="AO18" s="21">
        <f>SUM(AO8:AO17)</f>
        <v>107.7</v>
      </c>
      <c r="AP18" s="15">
        <f>SUM(AP8:AP17)</f>
        <v>0</v>
      </c>
      <c r="AQ18" s="15">
        <f>SUM(AQ8:AQ17)</f>
        <v>0</v>
      </c>
      <c r="AR18" s="15">
        <f>SUM(AR8:AR17)</f>
        <v>1</v>
      </c>
      <c r="AS18" s="3"/>
    </row>
    <row r="19" spans="1:48" ht="24.9" customHeight="1" x14ac:dyDescent="0.35">
      <c r="A19" s="15"/>
      <c r="B19" s="22" t="s">
        <v>7</v>
      </c>
      <c r="C19" s="23">
        <f>C18*C4</f>
        <v>499.96</v>
      </c>
      <c r="D19" s="15">
        <f>$C$4*D18</f>
        <v>0</v>
      </c>
      <c r="E19" s="15">
        <f t="shared" ref="E19:AR19" si="0">$C$4*E18</f>
        <v>0</v>
      </c>
      <c r="F19" s="15">
        <f t="shared" si="0"/>
        <v>0</v>
      </c>
      <c r="G19" s="15">
        <f t="shared" si="0"/>
        <v>0</v>
      </c>
      <c r="H19" s="21">
        <f t="shared" si="0"/>
        <v>1500.46</v>
      </c>
      <c r="I19" s="21">
        <f t="shared" si="0"/>
        <v>2499.8000000000002</v>
      </c>
      <c r="J19" s="15">
        <f t="shared" si="0"/>
        <v>0</v>
      </c>
      <c r="K19" s="15">
        <f t="shared" si="0"/>
        <v>0</v>
      </c>
      <c r="L19" s="15">
        <f t="shared" si="0"/>
        <v>0</v>
      </c>
      <c r="M19" s="21">
        <f t="shared" si="0"/>
        <v>1999.84</v>
      </c>
      <c r="N19" s="15">
        <f t="shared" si="0"/>
        <v>0</v>
      </c>
      <c r="O19" s="15">
        <f t="shared" si="0"/>
        <v>0</v>
      </c>
      <c r="P19" s="21">
        <f t="shared" si="0"/>
        <v>2499.8000000000002</v>
      </c>
      <c r="Q19" s="15">
        <f t="shared" si="0"/>
        <v>0</v>
      </c>
      <c r="R19" s="21">
        <f>R18*C4</f>
        <v>499.96</v>
      </c>
      <c r="S19" s="21">
        <f t="shared" si="0"/>
        <v>499.96</v>
      </c>
      <c r="T19" s="15">
        <f t="shared" si="0"/>
        <v>0</v>
      </c>
      <c r="U19" s="15">
        <f t="shared" si="0"/>
        <v>92.800000000000011</v>
      </c>
      <c r="V19" s="15">
        <f t="shared" si="0"/>
        <v>0</v>
      </c>
      <c r="W19" s="21">
        <f t="shared" si="0"/>
        <v>435</v>
      </c>
      <c r="X19" s="15">
        <f t="shared" si="0"/>
        <v>0</v>
      </c>
      <c r="Y19" s="21">
        <f t="shared" si="0"/>
        <v>974.40000000000009</v>
      </c>
      <c r="Z19" s="15">
        <f t="shared" si="0"/>
        <v>0</v>
      </c>
      <c r="AA19" s="15">
        <f t="shared" si="0"/>
        <v>0</v>
      </c>
      <c r="AB19" s="15">
        <f t="shared" si="0"/>
        <v>0</v>
      </c>
      <c r="AC19" s="15">
        <f t="shared" si="0"/>
        <v>0</v>
      </c>
      <c r="AD19" s="15">
        <f t="shared" si="0"/>
        <v>1500.46</v>
      </c>
      <c r="AE19" s="15">
        <f t="shared" si="0"/>
        <v>0</v>
      </c>
      <c r="AF19" s="15">
        <f t="shared" si="0"/>
        <v>0</v>
      </c>
      <c r="AG19" s="15">
        <f t="shared" si="0"/>
        <v>0</v>
      </c>
      <c r="AH19" s="15">
        <f t="shared" si="0"/>
        <v>0</v>
      </c>
      <c r="AI19" s="15">
        <f t="shared" si="0"/>
        <v>290</v>
      </c>
      <c r="AJ19" s="21">
        <f>AJ18*C4</f>
        <v>58</v>
      </c>
      <c r="AK19" s="15">
        <f t="shared" si="0"/>
        <v>0</v>
      </c>
      <c r="AL19" s="15">
        <f t="shared" si="0"/>
        <v>0</v>
      </c>
      <c r="AM19" s="15">
        <f t="shared" si="0"/>
        <v>0</v>
      </c>
      <c r="AN19" s="15">
        <f t="shared" si="0"/>
        <v>0</v>
      </c>
      <c r="AO19" s="21">
        <f t="shared" si="0"/>
        <v>6246.6</v>
      </c>
      <c r="AP19" s="15">
        <f t="shared" si="0"/>
        <v>0</v>
      </c>
      <c r="AQ19" s="15">
        <f t="shared" si="0"/>
        <v>0</v>
      </c>
      <c r="AR19" s="21">
        <f t="shared" si="0"/>
        <v>58</v>
      </c>
      <c r="AS19" s="3"/>
    </row>
    <row r="20" spans="1:48" ht="24.9" customHeight="1" x14ac:dyDescent="0.35">
      <c r="A20" s="15"/>
      <c r="B20" s="22" t="s">
        <v>16</v>
      </c>
      <c r="C20" s="22">
        <v>7.0000000000000007E-2</v>
      </c>
      <c r="D20" s="12">
        <f>D23/1000</f>
        <v>0.12</v>
      </c>
      <c r="E20" s="12">
        <f t="shared" ref="E20:AQ20" si="1">E23/1000</f>
        <v>0</v>
      </c>
      <c r="F20" s="12">
        <f t="shared" si="1"/>
        <v>0</v>
      </c>
      <c r="G20" s="12">
        <f t="shared" si="1"/>
        <v>0.05</v>
      </c>
      <c r="H20" s="12">
        <v>0.09</v>
      </c>
      <c r="I20" s="12">
        <v>0.45</v>
      </c>
      <c r="J20" s="12">
        <f t="shared" si="1"/>
        <v>0.13</v>
      </c>
      <c r="K20" s="12">
        <f t="shared" si="1"/>
        <v>0</v>
      </c>
      <c r="L20" s="12">
        <f t="shared" si="1"/>
        <v>0.6</v>
      </c>
      <c r="M20" s="12">
        <v>0.05</v>
      </c>
      <c r="N20" s="12">
        <f t="shared" si="1"/>
        <v>0.04</v>
      </c>
      <c r="O20" s="12">
        <v>9</v>
      </c>
      <c r="P20" s="12">
        <v>0.04</v>
      </c>
      <c r="Q20" s="12">
        <f t="shared" si="1"/>
        <v>0.25</v>
      </c>
      <c r="R20" s="12">
        <v>0.25</v>
      </c>
      <c r="S20" s="12">
        <v>0.03</v>
      </c>
      <c r="T20" s="12">
        <f t="shared" si="1"/>
        <v>0.05</v>
      </c>
      <c r="U20" s="12">
        <v>0.14499999999999999</v>
      </c>
      <c r="V20" s="12">
        <f t="shared" si="1"/>
        <v>0.13</v>
      </c>
      <c r="W20" s="12">
        <v>0.85</v>
      </c>
      <c r="X20" s="12">
        <f t="shared" si="1"/>
        <v>8.5000000000000006E-2</v>
      </c>
      <c r="Y20" s="12">
        <v>0.06</v>
      </c>
      <c r="Z20" s="12">
        <f t="shared" si="1"/>
        <v>0</v>
      </c>
      <c r="AA20" s="12">
        <f t="shared" si="1"/>
        <v>0</v>
      </c>
      <c r="AB20" s="12">
        <f t="shared" si="1"/>
        <v>0</v>
      </c>
      <c r="AC20" s="12">
        <f t="shared" si="1"/>
        <v>5.5E-2</v>
      </c>
      <c r="AD20" s="12">
        <v>0.09</v>
      </c>
      <c r="AE20" s="12">
        <f t="shared" si="1"/>
        <v>0</v>
      </c>
      <c r="AF20" s="12">
        <f t="shared" si="1"/>
        <v>0</v>
      </c>
      <c r="AG20" s="12">
        <f t="shared" si="1"/>
        <v>0</v>
      </c>
      <c r="AH20" s="12">
        <f t="shared" si="1"/>
        <v>0</v>
      </c>
      <c r="AI20" s="12">
        <v>2.5000000000000001E-2</v>
      </c>
      <c r="AJ20" s="12">
        <v>0.25</v>
      </c>
      <c r="AK20" s="12">
        <f t="shared" si="1"/>
        <v>0.37</v>
      </c>
      <c r="AL20" s="12">
        <f t="shared" si="1"/>
        <v>0</v>
      </c>
      <c r="AM20" s="12">
        <f t="shared" si="1"/>
        <v>0.14000000000000001</v>
      </c>
      <c r="AN20" s="12">
        <v>15</v>
      </c>
      <c r="AO20" s="12">
        <v>4.8000000000000001E-2</v>
      </c>
      <c r="AP20" s="12">
        <f t="shared" si="1"/>
        <v>1.1000000000000001</v>
      </c>
      <c r="AQ20" s="12">
        <f t="shared" si="1"/>
        <v>8.5000000000000006E-2</v>
      </c>
      <c r="AR20" s="24">
        <v>30</v>
      </c>
      <c r="AS20" s="3"/>
    </row>
    <row r="21" spans="1:48" ht="24.9" customHeight="1" x14ac:dyDescent="0.4">
      <c r="A21" s="15"/>
      <c r="B21" s="22" t="s">
        <v>4</v>
      </c>
      <c r="C21" s="23">
        <f>C20*C19</f>
        <v>34.997199999999999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135.04140000000001</v>
      </c>
      <c r="I21" s="23">
        <f>I20*I19</f>
        <v>1124.9100000000001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99.992000000000004</v>
      </c>
      <c r="N21" s="22">
        <f t="shared" si="2"/>
        <v>0</v>
      </c>
      <c r="O21" s="22">
        <f t="shared" si="2"/>
        <v>0</v>
      </c>
      <c r="P21" s="23">
        <f t="shared" si="2"/>
        <v>99.992000000000004</v>
      </c>
      <c r="Q21" s="22">
        <f t="shared" si="2"/>
        <v>0</v>
      </c>
      <c r="R21" s="23">
        <f t="shared" si="2"/>
        <v>124.99</v>
      </c>
      <c r="S21" s="23">
        <f>S20*S19</f>
        <v>14.998799999999999</v>
      </c>
      <c r="T21" s="22">
        <f t="shared" si="2"/>
        <v>0</v>
      </c>
      <c r="U21" s="23">
        <f t="shared" si="2"/>
        <v>13.456000000000001</v>
      </c>
      <c r="V21" s="22">
        <f t="shared" si="2"/>
        <v>0</v>
      </c>
      <c r="W21" s="23">
        <f t="shared" si="2"/>
        <v>369.75</v>
      </c>
      <c r="X21" s="22">
        <f t="shared" si="2"/>
        <v>0</v>
      </c>
      <c r="Y21" s="23">
        <f t="shared" si="2"/>
        <v>58.464000000000006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135.04140000000001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7.25</v>
      </c>
      <c r="AJ21" s="23">
        <f t="shared" si="2"/>
        <v>14.5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f t="shared" si="2"/>
        <v>299.83680000000004</v>
      </c>
      <c r="AP21" s="22">
        <f t="shared" si="2"/>
        <v>0</v>
      </c>
      <c r="AQ21" s="22">
        <f t="shared" si="2"/>
        <v>0</v>
      </c>
      <c r="AR21" s="23">
        <f t="shared" si="2"/>
        <v>1740</v>
      </c>
      <c r="AS21" s="25">
        <f>SUM(C21:AR21)</f>
        <v>4273.2196000000004</v>
      </c>
    </row>
    <row r="22" spans="1:48" ht="37.5" customHeight="1" x14ac:dyDescent="0.4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f>C4*73.68</f>
        <v>4273.4400000000005</v>
      </c>
    </row>
    <row r="23" spans="1:48" ht="44.25" customHeight="1" x14ac:dyDescent="0.45">
      <c r="A23" s="5"/>
      <c r="B23" s="5" t="s">
        <v>33</v>
      </c>
      <c r="C23" s="5">
        <v>70</v>
      </c>
      <c r="D23" s="4">
        <v>120</v>
      </c>
      <c r="E23" s="4"/>
      <c r="F23" s="4"/>
      <c r="G23" s="4">
        <v>50</v>
      </c>
      <c r="H23" s="4">
        <v>90</v>
      </c>
      <c r="I23" s="4">
        <v>450</v>
      </c>
      <c r="J23" s="4">
        <v>130</v>
      </c>
      <c r="K23" s="4"/>
      <c r="L23" s="4">
        <v>600</v>
      </c>
      <c r="M23" s="4">
        <v>50</v>
      </c>
      <c r="N23" s="4">
        <v>40</v>
      </c>
      <c r="O23" s="29">
        <v>380</v>
      </c>
      <c r="P23" s="4">
        <v>40</v>
      </c>
      <c r="Q23" s="4">
        <v>250</v>
      </c>
      <c r="R23" s="4">
        <v>250</v>
      </c>
      <c r="S23" s="4">
        <v>30</v>
      </c>
      <c r="T23" s="4">
        <v>50</v>
      </c>
      <c r="U23" s="4">
        <v>145</v>
      </c>
      <c r="V23" s="4">
        <v>130</v>
      </c>
      <c r="W23" s="4">
        <v>850</v>
      </c>
      <c r="X23" s="4">
        <v>85</v>
      </c>
      <c r="Y23" s="30">
        <v>60</v>
      </c>
      <c r="Z23" s="4"/>
      <c r="AA23" s="4"/>
      <c r="AB23" s="4"/>
      <c r="AC23" s="4">
        <v>55</v>
      </c>
      <c r="AD23" s="31">
        <v>90</v>
      </c>
      <c r="AE23" s="31"/>
      <c r="AF23" s="29"/>
      <c r="AG23" s="29"/>
      <c r="AH23" s="29"/>
      <c r="AI23" s="4">
        <v>25</v>
      </c>
      <c r="AJ23" s="4">
        <v>250</v>
      </c>
      <c r="AK23" s="4">
        <v>370</v>
      </c>
      <c r="AL23" s="4"/>
      <c r="AM23" s="4">
        <v>140</v>
      </c>
      <c r="AN23" s="4">
        <v>15</v>
      </c>
      <c r="AO23" s="4">
        <v>48</v>
      </c>
      <c r="AP23" s="4">
        <v>1100</v>
      </c>
      <c r="AQ23" s="4">
        <v>85</v>
      </c>
      <c r="AR23" s="4">
        <v>30</v>
      </c>
      <c r="AS23" s="32"/>
      <c r="AU23" s="33">
        <f>AV22-AS21</f>
        <v>0.22040000000015425</v>
      </c>
    </row>
    <row r="24" spans="1:48" ht="39" customHeight="1" x14ac:dyDescent="0.35">
      <c r="A24" s="5"/>
      <c r="B24" s="5" t="s">
        <v>58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8" ht="18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" x14ac:dyDescent="0.35">
      <c r="A26" s="5"/>
      <c r="B26" s="5" t="s">
        <v>57</v>
      </c>
      <c r="C26" s="5"/>
      <c r="D26" s="5"/>
      <c r="E26" s="5"/>
      <c r="F26" s="5"/>
      <c r="G26" s="5"/>
      <c r="H26" s="5" t="s">
        <v>56</v>
      </c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ht="21" x14ac:dyDescent="0.4">
      <c r="S29" s="1"/>
      <c r="T29" s="1"/>
      <c r="U29" s="1"/>
      <c r="V29" s="1"/>
      <c r="W29" s="1"/>
      <c r="X29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2024-01-23T10:05:58Z</dcterms:modified>
</cp:coreProperties>
</file>