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2" l="1"/>
  <c r="C22" i="2"/>
  <c r="T24" i="2"/>
  <c r="U24" i="2"/>
  <c r="S24" i="2"/>
  <c r="Q24" i="2"/>
  <c r="AV25" i="2"/>
  <c r="H21" i="2" l="1"/>
  <c r="C21" i="2" l="1"/>
  <c r="C24" i="2" s="1"/>
  <c r="E23" i="2" l="1"/>
  <c r="F23" i="2"/>
  <c r="G23" i="2"/>
  <c r="J23" i="2"/>
  <c r="K23" i="2"/>
  <c r="L23" i="2"/>
  <c r="N23" i="2"/>
  <c r="Q23" i="2"/>
  <c r="T23" i="2"/>
  <c r="V23" i="2"/>
  <c r="X23" i="2"/>
  <c r="Z23" i="2"/>
  <c r="AA23" i="2"/>
  <c r="AB23" i="2"/>
  <c r="AC23" i="2"/>
  <c r="AE23" i="2"/>
  <c r="AF23" i="2"/>
  <c r="AG23" i="2"/>
  <c r="AH23" i="2"/>
  <c r="AK23" i="2"/>
  <c r="AL23" i="2"/>
  <c r="AM23" i="2"/>
  <c r="AN23" i="2"/>
  <c r="AP23" i="2"/>
  <c r="AQ23" i="2"/>
  <c r="E21" i="2"/>
  <c r="F21" i="2"/>
  <c r="F22" i="2" s="1"/>
  <c r="G21" i="2"/>
  <c r="G22" i="2" s="1"/>
  <c r="I21" i="2"/>
  <c r="I22" i="2" s="1"/>
  <c r="J21" i="2"/>
  <c r="K21" i="2"/>
  <c r="K22" i="2" s="1"/>
  <c r="K24" i="2" s="1"/>
  <c r="L21" i="2"/>
  <c r="M21" i="2"/>
  <c r="N21" i="2"/>
  <c r="N22" i="2" s="1"/>
  <c r="O21" i="2"/>
  <c r="P21" i="2"/>
  <c r="P22" i="2" s="1"/>
  <c r="P24" i="2" s="1"/>
  <c r="Q21" i="2"/>
  <c r="R21" i="2"/>
  <c r="R22" i="2" s="1"/>
  <c r="R24" i="2" s="1"/>
  <c r="S21" i="2"/>
  <c r="T21" i="2"/>
  <c r="T22" i="2" s="1"/>
  <c r="U21" i="2"/>
  <c r="V21" i="2"/>
  <c r="V22" i="2" s="1"/>
  <c r="W21" i="2"/>
  <c r="W22" i="2" s="1"/>
  <c r="W24" i="2" s="1"/>
  <c r="X21" i="2"/>
  <c r="Y21" i="2"/>
  <c r="Y22" i="2" s="1"/>
  <c r="Y24" i="2" s="1"/>
  <c r="Z21" i="2"/>
  <c r="AA21" i="2"/>
  <c r="AA22" i="2" s="1"/>
  <c r="AB21" i="2"/>
  <c r="AC21" i="2"/>
  <c r="AC22" i="2" s="1"/>
  <c r="AD21" i="2"/>
  <c r="AE21" i="2"/>
  <c r="AE22" i="2" s="1"/>
  <c r="AF21" i="2"/>
  <c r="AG21" i="2"/>
  <c r="AG22" i="2" s="1"/>
  <c r="AH21" i="2"/>
  <c r="AI21" i="2"/>
  <c r="AI22" i="2" s="1"/>
  <c r="AJ21" i="2"/>
  <c r="AJ22" i="2" s="1"/>
  <c r="AK21" i="2"/>
  <c r="AK22" i="2"/>
  <c r="AL21" i="2"/>
  <c r="AM21" i="2"/>
  <c r="AM22" i="2" s="1"/>
  <c r="AM24" i="2" s="1"/>
  <c r="AN21" i="2"/>
  <c r="AO21" i="2"/>
  <c r="AP21" i="2"/>
  <c r="AQ21" i="2"/>
  <c r="AR21" i="2"/>
  <c r="AR22" i="2" s="1"/>
  <c r="AR24" i="2" s="1"/>
  <c r="D23" i="2"/>
  <c r="D21" i="2"/>
  <c r="G24" i="2" l="1"/>
  <c r="AC24" i="2"/>
  <c r="AG24" i="2"/>
  <c r="AE24" i="2"/>
  <c r="V24" i="2"/>
  <c r="AK24" i="2"/>
  <c r="AO22" i="2"/>
  <c r="AO24" i="2" s="1"/>
  <c r="I24" i="2"/>
  <c r="AI24" i="2"/>
  <c r="AA24" i="2"/>
  <c r="N24" i="2"/>
  <c r="F24" i="2"/>
  <c r="H24" i="2"/>
  <c r="E22" i="2"/>
  <c r="E24" i="2" s="1"/>
  <c r="D22" i="2"/>
  <c r="D24" i="2" s="1"/>
  <c r="AQ22" i="2"/>
  <c r="AQ24" i="2" s="1"/>
  <c r="AP22" i="2"/>
  <c r="AP24" i="2" s="1"/>
  <c r="AN22" i="2"/>
  <c r="AN24" i="2" s="1"/>
  <c r="AL22" i="2"/>
  <c r="AL24" i="2" s="1"/>
  <c r="AJ24" i="2"/>
  <c r="AH22" i="2"/>
  <c r="AH24" i="2" s="1"/>
  <c r="AF22" i="2"/>
  <c r="AF24" i="2" s="1"/>
  <c r="AD22" i="2"/>
  <c r="AD24" i="2" s="1"/>
  <c r="AB22" i="2"/>
  <c r="AB24" i="2" s="1"/>
  <c r="Z22" i="2"/>
  <c r="Z24" i="2" s="1"/>
  <c r="X22" i="2"/>
  <c r="X24" i="2" s="1"/>
  <c r="U22" i="2"/>
  <c r="S22" i="2"/>
  <c r="Q22" i="2"/>
  <c r="O22" i="2"/>
  <c r="O24" i="2" s="1"/>
  <c r="M22" i="2"/>
  <c r="M24" i="2" s="1"/>
  <c r="L22" i="2"/>
  <c r="L24" i="2" s="1"/>
  <c r="J22" i="2"/>
  <c r="J24" i="2" s="1"/>
  <c r="AS24" i="2" l="1"/>
  <c r="AU26" i="2" s="1"/>
</calcChain>
</file>

<file path=xl/sharedStrings.xml><?xml version="1.0" encoding="utf-8"?>
<sst xmlns="http://schemas.openxmlformats.org/spreadsheetml/2006/main" count="66" uniqueCount="62">
  <si>
    <t>Меню</t>
  </si>
  <si>
    <t>№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</si>
  <si>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</si>
  <si>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</si>
  <si>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</si>
  <si>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</si>
  <si>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</si>
  <si>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</si>
  <si>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</si>
  <si>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</si>
  <si>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</si>
  <si>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</si>
  <si>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</si>
  <si>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</si>
  <si>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</si>
  <si>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</si>
  <si>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</si>
  <si>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</si>
  <si>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</si>
  <si>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</si>
  <si>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</si>
  <si>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</si>
  <si>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</si>
  <si>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</si>
  <si>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</si>
  <si>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</si>
  <si>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</si>
  <si>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</si>
  <si>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</si>
  <si>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</si>
  <si>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</si>
  <si>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</si>
  <si>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</si>
  <si>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</si>
  <si>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</si>
  <si>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</si>
  <si>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</si>
  <si>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</si>
  <si>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</si>
  <si>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</si>
  <si>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</si>
  <si>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</si>
  <si>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</si>
  <si>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</si>
  <si>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</si>
  <si>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</si>
  <si>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</si>
  <si>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</si>
  <si>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чай сахаром</t>
  </si>
  <si>
    <t>капуста</t>
  </si>
  <si>
    <t>пятница</t>
  </si>
  <si>
    <t>яйцо</t>
  </si>
  <si>
    <t>солен огурцы</t>
  </si>
  <si>
    <t>Курбанова М</t>
  </si>
  <si>
    <t>Салат капустный</t>
  </si>
  <si>
    <t>горох</t>
  </si>
  <si>
    <t>кукуруза</t>
  </si>
  <si>
    <t>подсолн. Масло</t>
  </si>
  <si>
    <t>Зав.хоз: _____________________/</t>
  </si>
  <si>
    <t xml:space="preserve">макароны с маслом </t>
  </si>
  <si>
    <t>Йогурт</t>
  </si>
  <si>
    <t>на 26.01.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</si>
</sst>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0" fontId="2" fillId="2" borderId="1" xfId="0" applyFont="1" applyFill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4.4" x14ac:dyDescent="0.3"/>
  <cols>
    <col min="1" max="1" width="8.5546875" customWidth="1"/>
    <col min="2" max="2" width="34.33203125" customWidth="1"/>
    <col min="3" max="3" width="7.77734375" customWidth="1"/>
    <col min="4" max="4" width="7" hidden="1" customWidth="1"/>
    <col min="5" max="5" width="6.5546875" hidden="1" customWidth="1"/>
    <col min="6" max="6" width="10.109375" hidden="1" customWidth="1"/>
    <col min="7" max="7" width="0.109375" hidden="1" customWidth="1"/>
    <col min="8" max="8" width="8.44140625" customWidth="1"/>
    <col min="9" max="9" width="9.33203125" customWidth="1"/>
    <col min="10" max="11" width="7.88671875" hidden="1" customWidth="1"/>
    <col min="12" max="12" width="7.109375" hidden="1" customWidth="1"/>
    <col min="13" max="13" width="8.5546875" bestFit="1" customWidth="1"/>
    <col min="14" max="15" width="11.5546875" hidden="1" customWidth="1"/>
    <col min="16" max="16" width="10.109375" customWidth="1"/>
    <col min="17" max="17" width="9.88671875" hidden="1" customWidth="1"/>
    <col min="18" max="18" width="9.44140625" customWidth="1"/>
    <col min="19" max="19" width="9.21875" customWidth="1"/>
    <col min="20" max="20" width="11.5546875" hidden="1" customWidth="1"/>
    <col min="21" max="21" width="9.6640625" customWidth="1"/>
    <col min="22" max="22" width="9.109375" hidden="1" customWidth="1"/>
    <col min="23" max="23" width="11.3320312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0" width="8.109375" customWidth="1"/>
    <col min="31" max="31" width="6.6640625" hidden="1" customWidth="1"/>
    <col min="32" max="34" width="8.5546875" hidden="1" customWidth="1"/>
    <col min="35" max="35" width="8.6640625" customWidth="1"/>
    <col min="36" max="36" width="9.88671875" customWidth="1"/>
    <col min="37" max="37" width="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D1" s="51" t="s">
        <v>50</v>
      </c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60" ht="29.2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AD2" s="41" t="s">
        <v>46</v>
      </c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</row>
    <row r="3" spans="1:60" ht="30.75" customHeight="1" x14ac:dyDescent="0.45">
      <c r="A3" s="46" t="s">
        <v>61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</row>
    <row r="4" spans="1:60" ht="33" customHeight="1" x14ac:dyDescent="0.35">
      <c r="A4" s="47" t="s">
        <v>5</v>
      </c>
      <c r="B4" s="47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1:60" ht="38.25" customHeight="1" x14ac:dyDescent="0.35">
      <c r="A6" s="48"/>
      <c r="B6" s="48"/>
      <c r="C6" s="10" t="s">
        <v>55</v>
      </c>
      <c r="D6" s="1" t="s">
        <v>23</v>
      </c>
      <c r="E6" s="1" t="s">
        <v>12</v>
      </c>
      <c r="F6" s="1" t="s">
        <v>29</v>
      </c>
      <c r="G6" s="17" t="s">
        <v>43</v>
      </c>
      <c r="H6" s="17" t="s">
        <v>56</v>
      </c>
      <c r="I6" s="1" t="s">
        <v>49</v>
      </c>
      <c r="J6" s="1" t="s">
        <v>34</v>
      </c>
      <c r="K6" s="1" t="s">
        <v>35</v>
      </c>
      <c r="L6" s="1" t="s">
        <v>10</v>
      </c>
      <c r="M6" s="17" t="s">
        <v>57</v>
      </c>
      <c r="N6" s="1" t="s">
        <v>13</v>
      </c>
      <c r="O6" s="27" t="s">
        <v>36</v>
      </c>
      <c r="P6" s="17" t="s">
        <v>47</v>
      </c>
      <c r="Q6" s="1" t="s">
        <v>44</v>
      </c>
      <c r="R6" s="1" t="s">
        <v>52</v>
      </c>
      <c r="S6" s="1" t="s">
        <v>19</v>
      </c>
      <c r="T6" s="1" t="s">
        <v>25</v>
      </c>
      <c r="U6" s="17" t="s">
        <v>51</v>
      </c>
      <c r="V6" s="17" t="s">
        <v>30</v>
      </c>
      <c r="W6" s="17" t="s">
        <v>31</v>
      </c>
      <c r="X6" s="1" t="s">
        <v>18</v>
      </c>
      <c r="Y6" s="1" t="s">
        <v>22</v>
      </c>
      <c r="Z6" s="1" t="s">
        <v>26</v>
      </c>
      <c r="AA6" s="1" t="s">
        <v>37</v>
      </c>
      <c r="AB6" s="1" t="s">
        <v>28</v>
      </c>
      <c r="AC6" s="1" t="s">
        <v>27</v>
      </c>
      <c r="AD6" s="1" t="s">
        <v>11</v>
      </c>
      <c r="AE6" s="1" t="s">
        <v>38</v>
      </c>
      <c r="AF6" s="17" t="s">
        <v>32</v>
      </c>
      <c r="AG6" s="17" t="s">
        <v>39</v>
      </c>
      <c r="AH6" s="17" t="s">
        <v>40</v>
      </c>
      <c r="AI6" s="1" t="s">
        <v>9</v>
      </c>
      <c r="AJ6" s="1" t="s">
        <v>60</v>
      </c>
      <c r="AK6" s="1" t="s">
        <v>8</v>
      </c>
      <c r="AL6" s="1" t="s">
        <v>41</v>
      </c>
      <c r="AM6" s="1" t="s">
        <v>42</v>
      </c>
      <c r="AN6" s="1" t="s">
        <v>24</v>
      </c>
      <c r="AO6" s="1" t="s">
        <v>20</v>
      </c>
      <c r="AP6" s="1" t="s">
        <v>17</v>
      </c>
      <c r="AQ6" s="1" t="s">
        <v>21</v>
      </c>
      <c r="AR6" s="1" t="s">
        <v>17</v>
      </c>
    </row>
    <row r="7" spans="1:60" ht="18" x14ac:dyDescent="0.35">
      <c r="A7" s="3" t="s">
        <v>1</v>
      </c>
      <c r="B7" s="13" t="s">
        <v>16</v>
      </c>
      <c r="C7" s="25"/>
      <c r="D7" s="43" t="s">
        <v>14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4" x14ac:dyDescent="0.45">
      <c r="A8" s="10">
        <v>1</v>
      </c>
      <c r="B8" s="31" t="s">
        <v>59</v>
      </c>
      <c r="C8" s="6"/>
      <c r="D8" s="23"/>
      <c r="E8" s="23"/>
      <c r="F8" s="23"/>
      <c r="G8" s="23"/>
      <c r="H8" s="23"/>
      <c r="I8" s="23"/>
      <c r="J8" s="23"/>
      <c r="K8" s="23"/>
      <c r="L8" s="23"/>
      <c r="M8" s="23">
        <v>2.25</v>
      </c>
      <c r="N8" s="23"/>
      <c r="O8" s="23"/>
      <c r="P8" s="23">
        <v>51.72</v>
      </c>
      <c r="Q8" s="23"/>
      <c r="R8" s="23"/>
      <c r="S8" s="23"/>
      <c r="T8" s="23"/>
      <c r="U8" s="23"/>
      <c r="V8" s="23"/>
      <c r="W8" s="23">
        <v>5.35</v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>
        <v>1.2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23.4" x14ac:dyDescent="0.45">
      <c r="A9" s="10">
        <v>2</v>
      </c>
      <c r="B9" s="29" t="s">
        <v>20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>
        <v>107.7</v>
      </c>
      <c r="AP9" s="23"/>
      <c r="AQ9" s="23"/>
      <c r="AR9" s="23"/>
    </row>
    <row r="10" spans="1:60" ht="23.4" x14ac:dyDescent="0.45">
      <c r="A10" s="10">
        <v>3</v>
      </c>
      <c r="B10" s="28" t="s">
        <v>48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25.86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>
        <v>0.86</v>
      </c>
    </row>
    <row r="11" spans="1:60" ht="23.4" x14ac:dyDescent="0.45">
      <c r="A11" s="10">
        <v>4</v>
      </c>
      <c r="B11" s="31" t="s">
        <v>51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>
        <v>1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32"/>
      <c r="AK11" s="23"/>
      <c r="AL11" s="23"/>
      <c r="AM11" s="23"/>
      <c r="AN11" s="23"/>
      <c r="AO11" s="23"/>
      <c r="AP11" s="23"/>
      <c r="AQ11" s="23"/>
      <c r="AR11" s="23"/>
    </row>
    <row r="12" spans="1:60" ht="23.4" x14ac:dyDescent="0.45">
      <c r="A12" s="10">
        <v>5</v>
      </c>
      <c r="B12" s="28" t="s">
        <v>60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>
        <v>1</v>
      </c>
      <c r="AK12" s="23"/>
      <c r="AL12" s="23"/>
      <c r="AM12" s="23"/>
      <c r="AN12" s="23"/>
      <c r="AO12" s="23"/>
      <c r="AP12" s="23"/>
      <c r="AQ12" s="23"/>
      <c r="AR12" s="23"/>
    </row>
    <row r="13" spans="1:60" ht="23.4" x14ac:dyDescent="0.45">
      <c r="A13" s="10">
        <v>6</v>
      </c>
      <c r="B13" s="28" t="s">
        <v>54</v>
      </c>
      <c r="C13" s="3">
        <v>1</v>
      </c>
      <c r="D13" s="23"/>
      <c r="E13" s="23"/>
      <c r="F13" s="23"/>
      <c r="G13" s="23"/>
      <c r="H13" s="23">
        <v>1</v>
      </c>
      <c r="I13" s="23">
        <v>25.86</v>
      </c>
      <c r="J13" s="23"/>
      <c r="K13" s="23"/>
      <c r="L13" s="23"/>
      <c r="M13" s="23"/>
      <c r="N13" s="23"/>
      <c r="O13" s="23"/>
      <c r="P13" s="23"/>
      <c r="Q13" s="23"/>
      <c r="R13" s="23"/>
      <c r="S13" s="9">
        <v>8.6199999999999992</v>
      </c>
      <c r="T13" s="23"/>
      <c r="U13" s="23"/>
      <c r="V13" s="23"/>
      <c r="W13" s="23"/>
      <c r="X13" s="23"/>
      <c r="Y13" s="23">
        <v>8.6199999999999992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1.2</v>
      </c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23.4" x14ac:dyDescent="0.4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60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3.4" x14ac:dyDescent="0.4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8" ht="23.4" x14ac:dyDescent="0.4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8" ht="24.9" customHeight="1" x14ac:dyDescent="0.4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8" ht="24.9" customHeight="1" x14ac:dyDescent="0.35">
      <c r="A21" s="3"/>
      <c r="B21" s="3" t="s">
        <v>6</v>
      </c>
      <c r="C21" s="34">
        <f>SUM(C8:C20)</f>
        <v>1</v>
      </c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0</v>
      </c>
      <c r="H21" s="3">
        <f>SUM(H8:H20)</f>
        <v>1</v>
      </c>
      <c r="I21" s="3">
        <f t="shared" si="0"/>
        <v>25.86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4">
        <f t="shared" si="0"/>
        <v>2.25</v>
      </c>
      <c r="N21" s="3">
        <f t="shared" si="0"/>
        <v>0</v>
      </c>
      <c r="O21" s="3">
        <f t="shared" si="0"/>
        <v>0</v>
      </c>
      <c r="P21" s="3">
        <f t="shared" si="0"/>
        <v>51.72</v>
      </c>
      <c r="Q21" s="3">
        <f t="shared" si="0"/>
        <v>0</v>
      </c>
      <c r="R21" s="34">
        <f t="shared" si="0"/>
        <v>0</v>
      </c>
      <c r="S21" s="34">
        <f t="shared" si="0"/>
        <v>8.6199999999999992</v>
      </c>
      <c r="T21" s="3">
        <f t="shared" si="0"/>
        <v>0</v>
      </c>
      <c r="U21" s="3">
        <f t="shared" si="0"/>
        <v>1</v>
      </c>
      <c r="V21" s="3">
        <f t="shared" si="0"/>
        <v>0</v>
      </c>
      <c r="W21" s="34">
        <f t="shared" si="0"/>
        <v>5.35</v>
      </c>
      <c r="X21" s="3">
        <f t="shared" si="0"/>
        <v>0</v>
      </c>
      <c r="Y21" s="34">
        <f t="shared" si="0"/>
        <v>8.6199999999999992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4">
        <f t="shared" si="0"/>
        <v>25.86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2.4</v>
      </c>
      <c r="AJ21" s="3">
        <f t="shared" si="0"/>
        <v>1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4">
        <f t="shared" si="0"/>
        <v>107.7</v>
      </c>
      <c r="AP21" s="3">
        <f t="shared" si="0"/>
        <v>0</v>
      </c>
      <c r="AQ21" s="3">
        <f t="shared" si="0"/>
        <v>0</v>
      </c>
      <c r="AR21" s="3">
        <f t="shared" si="0"/>
        <v>0.86</v>
      </c>
    </row>
    <row r="22" spans="1:48" ht="24.9" customHeight="1" x14ac:dyDescent="0.35">
      <c r="A22" s="3"/>
      <c r="B22" s="5" t="s">
        <v>7</v>
      </c>
      <c r="C22" s="33">
        <f>C21</f>
        <v>1</v>
      </c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0</v>
      </c>
      <c r="H22" s="34">
        <f>H21</f>
        <v>1</v>
      </c>
      <c r="I22" s="34">
        <f>I21*C4</f>
        <v>1499.8799999999999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130.5</v>
      </c>
      <c r="N22" s="3">
        <f t="shared" si="1"/>
        <v>0</v>
      </c>
      <c r="O22" s="3">
        <f t="shared" si="1"/>
        <v>0</v>
      </c>
      <c r="P22" s="34">
        <f t="shared" si="1"/>
        <v>2999.7599999999998</v>
      </c>
      <c r="Q22" s="3">
        <f t="shared" si="1"/>
        <v>0</v>
      </c>
      <c r="R22" s="34">
        <f>R21</f>
        <v>0</v>
      </c>
      <c r="S22" s="34">
        <f t="shared" si="1"/>
        <v>499.96</v>
      </c>
      <c r="T22" s="3">
        <f t="shared" si="1"/>
        <v>0</v>
      </c>
      <c r="U22" s="34">
        <f t="shared" si="1"/>
        <v>58</v>
      </c>
      <c r="V22" s="3">
        <f t="shared" si="1"/>
        <v>0</v>
      </c>
      <c r="W22" s="34">
        <f t="shared" si="1"/>
        <v>310.29999999999995</v>
      </c>
      <c r="X22" s="3">
        <f t="shared" si="1"/>
        <v>0</v>
      </c>
      <c r="Y22" s="34">
        <f t="shared" si="1"/>
        <v>499.96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1499.8799999999999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139.19999999999999</v>
      </c>
      <c r="AJ22" s="34">
        <f>AJ21*C4</f>
        <v>58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6">
        <f>AO21*C4</f>
        <v>6246.6</v>
      </c>
      <c r="AP22" s="3">
        <f t="shared" si="1"/>
        <v>0</v>
      </c>
      <c r="AQ22" s="3">
        <f t="shared" si="1"/>
        <v>0</v>
      </c>
      <c r="AR22" s="34">
        <f t="shared" si="1"/>
        <v>49.88</v>
      </c>
    </row>
    <row r="23" spans="1:48" ht="24.9" customHeight="1" x14ac:dyDescent="0.4">
      <c r="A23" s="3"/>
      <c r="B23" s="5" t="s">
        <v>15</v>
      </c>
      <c r="C23" s="37">
        <v>85</v>
      </c>
      <c r="D23" s="4">
        <f>D26/1000</f>
        <v>0.12</v>
      </c>
      <c r="E23" s="4">
        <f t="shared" ref="E23:AQ23" si="2">E26/1000</f>
        <v>0</v>
      </c>
      <c r="F23" s="4">
        <f t="shared" si="2"/>
        <v>0</v>
      </c>
      <c r="G23" s="4">
        <f t="shared" si="2"/>
        <v>0.05</v>
      </c>
      <c r="H23" s="4">
        <v>70</v>
      </c>
      <c r="I23" s="4">
        <v>0.05</v>
      </c>
      <c r="J23" s="4">
        <f t="shared" si="2"/>
        <v>0.13</v>
      </c>
      <c r="K23" s="4">
        <f t="shared" si="2"/>
        <v>0</v>
      </c>
      <c r="L23" s="4">
        <f t="shared" si="2"/>
        <v>0.6</v>
      </c>
      <c r="M23" s="4">
        <v>0.14499999999999999</v>
      </c>
      <c r="N23" s="4">
        <f t="shared" si="2"/>
        <v>0.04</v>
      </c>
      <c r="O23" s="4">
        <v>9</v>
      </c>
      <c r="P23" s="4">
        <v>7.0000000000000007E-2</v>
      </c>
      <c r="Q23" s="4">
        <f t="shared" si="2"/>
        <v>0.25</v>
      </c>
      <c r="R23" s="4">
        <v>400</v>
      </c>
      <c r="S23" s="4">
        <v>0.03</v>
      </c>
      <c r="T23" s="4">
        <f t="shared" si="2"/>
        <v>0.05</v>
      </c>
      <c r="U23" s="4">
        <v>15</v>
      </c>
      <c r="V23" s="4">
        <f t="shared" si="2"/>
        <v>0.13</v>
      </c>
      <c r="W23" s="4">
        <v>0.85</v>
      </c>
      <c r="X23" s="4">
        <f t="shared" si="2"/>
        <v>8.5000000000000006E-2</v>
      </c>
      <c r="Y23" s="4">
        <v>0.06</v>
      </c>
      <c r="Z23" s="4">
        <f t="shared" si="2"/>
        <v>0</v>
      </c>
      <c r="AA23" s="4">
        <f t="shared" si="2"/>
        <v>0</v>
      </c>
      <c r="AB23" s="4">
        <f t="shared" si="2"/>
        <v>0</v>
      </c>
      <c r="AC23" s="4">
        <f t="shared" si="2"/>
        <v>5.5E-2</v>
      </c>
      <c r="AD23" s="4">
        <v>0.09</v>
      </c>
      <c r="AE23" s="4">
        <f t="shared" si="2"/>
        <v>0</v>
      </c>
      <c r="AF23" s="4">
        <f t="shared" si="2"/>
        <v>0</v>
      </c>
      <c r="AG23" s="4">
        <f t="shared" si="2"/>
        <v>0</v>
      </c>
      <c r="AH23" s="4">
        <f t="shared" si="2"/>
        <v>0</v>
      </c>
      <c r="AI23" s="4">
        <v>3.5000000000000003E-2</v>
      </c>
      <c r="AJ23" s="4">
        <v>37</v>
      </c>
      <c r="AK23" s="4">
        <f t="shared" si="2"/>
        <v>0.37</v>
      </c>
      <c r="AL23" s="4">
        <f t="shared" si="2"/>
        <v>0</v>
      </c>
      <c r="AM23" s="4">
        <f t="shared" si="2"/>
        <v>0.14000000000000001</v>
      </c>
      <c r="AN23" s="4">
        <f t="shared" si="2"/>
        <v>0.45</v>
      </c>
      <c r="AO23" s="4">
        <v>4.8000000000000001E-2</v>
      </c>
      <c r="AP23" s="4">
        <f t="shared" si="2"/>
        <v>1.1000000000000001</v>
      </c>
      <c r="AQ23" s="4">
        <f t="shared" si="2"/>
        <v>8.5000000000000006E-2</v>
      </c>
      <c r="AR23" s="4">
        <v>1</v>
      </c>
    </row>
    <row r="24" spans="1:48" ht="24.9" customHeight="1" x14ac:dyDescent="0.4">
      <c r="A24" s="3"/>
      <c r="B24" s="5" t="s">
        <v>3</v>
      </c>
      <c r="C24" s="33">
        <f>C23*C22</f>
        <v>85</v>
      </c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0</v>
      </c>
      <c r="H24" s="33">
        <f t="shared" si="3"/>
        <v>70</v>
      </c>
      <c r="I24" s="33">
        <f t="shared" si="3"/>
        <v>74.994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33">
        <f t="shared" si="3"/>
        <v>18.922499999999999</v>
      </c>
      <c r="N24" s="5">
        <f t="shared" si="3"/>
        <v>0</v>
      </c>
      <c r="O24" s="5">
        <f t="shared" si="3"/>
        <v>0</v>
      </c>
      <c r="P24" s="33">
        <f t="shared" si="3"/>
        <v>209.98320000000001</v>
      </c>
      <c r="Q24" s="33">
        <f t="shared" si="3"/>
        <v>0</v>
      </c>
      <c r="R24" s="33">
        <f t="shared" si="3"/>
        <v>0</v>
      </c>
      <c r="S24" s="33">
        <f t="shared" si="3"/>
        <v>14.998799999999999</v>
      </c>
      <c r="T24" s="33">
        <f t="shared" si="3"/>
        <v>0</v>
      </c>
      <c r="U24" s="33">
        <f t="shared" si="3"/>
        <v>870</v>
      </c>
      <c r="V24" s="5">
        <f t="shared" si="3"/>
        <v>0</v>
      </c>
      <c r="W24" s="33">
        <f t="shared" si="3"/>
        <v>263.75499999999994</v>
      </c>
      <c r="X24" s="5">
        <f t="shared" si="3"/>
        <v>0</v>
      </c>
      <c r="Y24" s="33">
        <f t="shared" si="3"/>
        <v>29.997599999999998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134.98919999999998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33">
        <f t="shared" si="3"/>
        <v>4.8719999999999999</v>
      </c>
      <c r="AJ24" s="33">
        <f t="shared" si="3"/>
        <v>2146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33">
        <f t="shared" si="3"/>
        <v>299.83680000000004</v>
      </c>
      <c r="AP24" s="5">
        <f t="shared" si="3"/>
        <v>0</v>
      </c>
      <c r="AQ24" s="5">
        <f t="shared" si="3"/>
        <v>0</v>
      </c>
      <c r="AR24" s="33">
        <f t="shared" si="3"/>
        <v>49.88</v>
      </c>
      <c r="AS24" s="35">
        <f>SUM(C24:AR24)</f>
        <v>4273.2290999999996</v>
      </c>
    </row>
    <row r="25" spans="1:48" ht="24.6" customHeight="1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"/>
      <c r="Z25" s="1"/>
      <c r="AA25" s="1"/>
      <c r="AB25" s="1"/>
      <c r="AC25" s="1"/>
      <c r="AD25" s="6"/>
      <c r="AE25" s="6"/>
      <c r="AF25" s="16"/>
      <c r="AG25" s="16"/>
      <c r="AH25" s="1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5"/>
      <c r="AV25" s="30">
        <f>C4*73.68</f>
        <v>4273.4400000000005</v>
      </c>
    </row>
    <row r="26" spans="1:48" ht="44.25" customHeight="1" x14ac:dyDescent="0.45">
      <c r="A26" s="2"/>
      <c r="B26" s="2" t="s">
        <v>33</v>
      </c>
      <c r="C26" s="2">
        <v>85</v>
      </c>
      <c r="D26" s="19">
        <v>120</v>
      </c>
      <c r="E26" s="19"/>
      <c r="F26" s="19"/>
      <c r="G26" s="19">
        <v>50</v>
      </c>
      <c r="H26" s="19">
        <v>70</v>
      </c>
      <c r="I26" s="19">
        <v>50</v>
      </c>
      <c r="J26" s="19">
        <v>130</v>
      </c>
      <c r="K26" s="19"/>
      <c r="L26" s="19">
        <v>600</v>
      </c>
      <c r="M26" s="19">
        <v>145</v>
      </c>
      <c r="N26" s="19">
        <v>40</v>
      </c>
      <c r="O26" s="22">
        <v>380</v>
      </c>
      <c r="P26" s="19">
        <v>60</v>
      </c>
      <c r="Q26" s="19">
        <v>250</v>
      </c>
      <c r="R26" s="19">
        <v>400</v>
      </c>
      <c r="S26" s="19">
        <v>30</v>
      </c>
      <c r="T26" s="19">
        <v>50</v>
      </c>
      <c r="U26" s="19">
        <v>15</v>
      </c>
      <c r="V26" s="19">
        <v>130</v>
      </c>
      <c r="W26" s="19">
        <v>850</v>
      </c>
      <c r="X26" s="19">
        <v>85</v>
      </c>
      <c r="Y26" s="20">
        <v>60</v>
      </c>
      <c r="Z26" s="19"/>
      <c r="AA26" s="19"/>
      <c r="AB26" s="19"/>
      <c r="AC26" s="19">
        <v>55</v>
      </c>
      <c r="AD26" s="21">
        <v>90</v>
      </c>
      <c r="AE26" s="21"/>
      <c r="AF26" s="22"/>
      <c r="AG26" s="22"/>
      <c r="AH26" s="22"/>
      <c r="AI26" s="19">
        <v>35</v>
      </c>
      <c r="AJ26" s="19">
        <v>37</v>
      </c>
      <c r="AK26" s="19">
        <v>370</v>
      </c>
      <c r="AL26" s="19"/>
      <c r="AM26" s="19">
        <v>140</v>
      </c>
      <c r="AN26" s="19">
        <v>450</v>
      </c>
      <c r="AO26" s="19">
        <v>48</v>
      </c>
      <c r="AP26" s="19">
        <v>1100</v>
      </c>
      <c r="AQ26" s="19">
        <v>85</v>
      </c>
      <c r="AR26" s="19">
        <v>1000</v>
      </c>
      <c r="AS26" s="18"/>
      <c r="AU26" s="38">
        <f>AV25-AS24</f>
        <v>0.21090000000094733</v>
      </c>
    </row>
    <row r="27" spans="1:48" ht="39" customHeight="1" x14ac:dyDescent="0.35">
      <c r="A27" s="2"/>
      <c r="B27" s="2" t="s">
        <v>58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48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48" ht="18" x14ac:dyDescent="0.35">
      <c r="A29" s="2"/>
      <c r="B29" s="2" t="s">
        <v>4</v>
      </c>
      <c r="C29" s="2"/>
      <c r="D29" s="2"/>
      <c r="E29" s="2"/>
      <c r="F29" s="2"/>
      <c r="G29" s="2"/>
      <c r="H29" s="2" t="s">
        <v>53</v>
      </c>
      <c r="I29" s="2"/>
      <c r="J29" s="2"/>
      <c r="K29" s="2"/>
      <c r="L29" s="2"/>
    </row>
    <row r="32" spans="1:48" ht="21" x14ac:dyDescent="0.4">
      <c r="S32" s="8"/>
      <c r="T32" s="8"/>
      <c r="U32" s="8"/>
      <c r="V32" s="8"/>
      <c r="W32" s="8"/>
      <c r="X32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2024-01-25T08:55:29Z</dcterms:modified>
</cp:coreProperties>
</file>