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R19" i="2"/>
  <c r="R21" i="2" s="1"/>
  <c r="AJ23" i="2" l="1"/>
  <c r="R23" i="2"/>
  <c r="M23" i="2"/>
  <c r="G23" i="2"/>
  <c r="F23" i="2"/>
  <c r="H23" i="2"/>
  <c r="I23" i="2"/>
  <c r="O23" i="2"/>
  <c r="P23" i="2"/>
  <c r="S23" i="2"/>
  <c r="U23" i="2"/>
  <c r="V23" i="2"/>
  <c r="W23" i="2"/>
  <c r="Y23" i="2"/>
  <c r="AD23" i="2"/>
  <c r="AI23" i="2"/>
  <c r="AO23" i="2"/>
  <c r="AR23" i="2"/>
  <c r="C23" i="2"/>
  <c r="AV22" i="2" l="1"/>
  <c r="Q19" i="2" l="1"/>
  <c r="H19" i="2" l="1"/>
  <c r="H21" i="2" s="1"/>
  <c r="C18" i="2" l="1"/>
  <c r="C19" i="2" s="1"/>
  <c r="C21" i="2" s="1"/>
  <c r="F19" i="2" l="1"/>
  <c r="F21" i="2" s="1"/>
  <c r="I19" i="2"/>
  <c r="I21" i="2" s="1"/>
  <c r="K19" i="2"/>
  <c r="N19" i="2"/>
  <c r="P19" i="2"/>
  <c r="P21" i="2" s="1"/>
  <c r="T19" i="2"/>
  <c r="V19" i="2"/>
  <c r="V21" i="2" s="1"/>
  <c r="W19" i="2"/>
  <c r="W21" i="2" s="1"/>
  <c r="AA19" i="2"/>
  <c r="AC19" i="2"/>
  <c r="AE19" i="2"/>
  <c r="AG19" i="2"/>
  <c r="AI19" i="2"/>
  <c r="AI21" i="2" s="1"/>
  <c r="AJ19" i="2"/>
  <c r="AJ21" i="2" s="1"/>
  <c r="AK19" i="2"/>
  <c r="AM19" i="2"/>
  <c r="AR19" i="2"/>
  <c r="AR21" i="2" s="1"/>
  <c r="G19" i="2" l="1"/>
  <c r="G21" i="2" s="1"/>
  <c r="Y19" i="2"/>
  <c r="Y21" i="2" s="1"/>
  <c r="AO19" i="2"/>
  <c r="AO21" i="2" s="1"/>
  <c r="E19" i="2"/>
  <c r="E21" i="2" s="1"/>
  <c r="D19" i="2"/>
  <c r="AQ19" i="2"/>
  <c r="AP19" i="2"/>
  <c r="AN19" i="2"/>
  <c r="AL19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J21" i="2" l="1"/>
  <c r="AE21" i="2"/>
  <c r="X21" i="2"/>
  <c r="AM21" i="2"/>
  <c r="X23" i="2"/>
  <c r="X20" i="2"/>
  <c r="AB21" i="2"/>
  <c r="AH21" i="2"/>
  <c r="L21" i="2"/>
  <c r="AU23" i="2"/>
  <c r="AL21" i="2"/>
  <c r="Z21" i="2"/>
  <c r="AQ21" i="2"/>
  <c r="AN21" i="2"/>
  <c r="Q21" i="2"/>
  <c r="AF21" i="2"/>
  <c r="AF20" i="2"/>
  <c r="AF23" i="2"/>
  <c r="AA21" i="2"/>
  <c r="AQ23" i="2"/>
  <c r="AQ20" i="2"/>
  <c r="AP23" i="2"/>
  <c r="AP20" i="2"/>
  <c r="AP21" i="2"/>
  <c r="K23" i="2"/>
  <c r="K20" i="2"/>
  <c r="K21" i="2"/>
  <c r="T21" i="2"/>
  <c r="T20" i="2"/>
  <c r="T23" i="2"/>
  <c r="AK21" i="2"/>
  <c r="AK20" i="2"/>
  <c r="AK23" i="2"/>
  <c r="AM23" i="2"/>
  <c r="AM20" i="2"/>
  <c r="AB23" i="2"/>
  <c r="AB20" i="2"/>
  <c r="AC21" i="2"/>
  <c r="AE23" i="2"/>
  <c r="AE20" i="2"/>
  <c r="AG21" i="2"/>
  <c r="L23" i="2"/>
  <c r="L20" i="2"/>
  <c r="J23" i="2"/>
  <c r="J20" i="2"/>
  <c r="AL23" i="2"/>
  <c r="AL20" i="2"/>
  <c r="N21" i="2"/>
  <c r="N20" i="2"/>
  <c r="N23" i="2"/>
  <c r="Q23" i="2"/>
  <c r="Q20" i="2"/>
  <c r="AC23" i="2"/>
  <c r="AC20" i="2"/>
  <c r="AG23" i="2"/>
  <c r="AG20" i="2"/>
  <c r="AA23" i="2"/>
  <c r="AA20" i="2"/>
  <c r="AN23" i="2"/>
  <c r="AN20" i="2"/>
  <c r="Z23" i="2"/>
  <c r="Z20" i="2"/>
  <c r="AH23" i="2"/>
  <c r="AH20" i="2"/>
  <c r="D23" i="2"/>
  <c r="D20" i="2"/>
  <c r="D21" i="2"/>
  <c r="AS21" i="2"/>
</calcChain>
</file>

<file path=xl/sharedStrings.xml><?xml version="1.0" encoding="utf-8"?>
<sst xmlns="http://schemas.openxmlformats.org/spreadsheetml/2006/main" count="65" uniqueCount="61">
  <si>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</si>
  <si>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</si>
  <si>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</si>
  <si>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</si>
  <si>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</si>
  <si>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</si>
  <si>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</si>
  <si>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</si>
  <si>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</si>
  <si>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</si>
  <si>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</si>
  <si>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</si>
  <si>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</si>
  <si>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</si>
  <si>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</si>
  <si>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</si>
  <si>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</si>
  <si>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</si>
  <si>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</si>
  <si>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</si>
  <si>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</si>
  <si>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</si>
  <si>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</si>
  <si>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</si>
  <si>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</si>
  <si>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</si>
  <si>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</si>
  <si>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</si>
  <si>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</si>
  <si>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</si>
  <si>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</si>
  <si>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</si>
  <si>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</si>
  <si>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</si>
  <si>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</si>
  <si>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</si>
  <si>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</si>
  <si>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</si>
  <si>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</si>
  <si>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</si>
  <si>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</si>
  <si>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</si>
  <si>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</si>
  <si>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</si>
  <si>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</si>
  <si>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</si>
  <si>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</si>
  <si>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</si>
  <si>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</si>
  <si>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Зав.хоз: _____________________/</t>
  </si>
  <si>
    <t>Приняла повар:_____________________//</t>
  </si>
  <si>
    <t>Суп тефтелевый</t>
  </si>
  <si>
    <t>Фарш</t>
  </si>
  <si>
    <t>яйцо</t>
  </si>
  <si>
    <t>Омлет</t>
  </si>
  <si>
    <t>Яйцо ом</t>
  </si>
  <si>
    <t>на  29.01.2024 г</t>
  </si>
  <si>
    <t>Компот из кураги</t>
  </si>
  <si>
    <t>Салат Морковный</t>
  </si>
  <si>
    <t>курак</t>
  </si>
  <si>
    <t>чим-чим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</si>
</sst>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P8" activePane="bottomRight" state="frozen"/>
      <selection pane="topRight" activeCell="D1" sqref="D1"/>
      <selection pane="bottomLeft" activeCell="A8" sqref="A8"/>
      <selection pane="bottomRight" activeCell="P8" sqref="P8"/>
    </sheetView>
  </sheetViews>
  <sheetFormatPr defaultRowHeight="14.4" x14ac:dyDescent="0.3"/>
  <cols>
    <col min="1" max="1" width="8.5546875" customWidth="1"/>
    <col min="2" max="2" width="34.33203125" customWidth="1"/>
    <col min="3" max="3" width="8.44140625" customWidth="1"/>
    <col min="4" max="4" width="7" hidden="1" customWidth="1"/>
    <col min="5" max="5" width="7.44140625" customWidth="1"/>
    <col min="6" max="6" width="5.77734375" customWidth="1"/>
    <col min="7" max="7" width="5.88671875" customWidth="1"/>
    <col min="8" max="8" width="8.44140625" customWidth="1"/>
    <col min="9" max="9" width="9.33203125" customWidth="1"/>
    <col min="10" max="11" width="7.88671875" hidden="1" customWidth="1"/>
    <col min="12" max="12" width="7.109375" hidden="1" customWidth="1"/>
    <col min="13" max="13" width="4.88671875" customWidth="1"/>
    <col min="14" max="15" width="11.5546875" hidden="1" customWidth="1"/>
    <col min="16" max="16" width="8.88671875" customWidth="1"/>
    <col min="17" max="17" width="9.88671875" hidden="1" customWidth="1"/>
    <col min="18" max="18" width="7.6640625" customWidth="1"/>
    <col min="19" max="19" width="7.109375" bestFit="1" customWidth="1"/>
    <col min="20" max="20" width="11.5546875" hidden="1" customWidth="1"/>
    <col min="21" max="21" width="9.21875" customWidth="1"/>
    <col min="22" max="22" width="7.44140625" customWidth="1"/>
    <col min="23" max="23" width="9.88671875" customWidth="1"/>
    <col min="24" max="24" width="8.5546875" hidden="1" customWidth="1"/>
    <col min="25" max="25" width="9.109375" customWidth="1"/>
    <col min="26" max="28" width="8" hidden="1" customWidth="1"/>
    <col min="29" max="29" width="6.88671875" hidden="1" customWidth="1"/>
    <col min="30" max="30" width="8.109375" customWidth="1"/>
    <col min="31" max="31" width="6.6640625" hidden="1" customWidth="1"/>
    <col min="32" max="33" width="8.5546875" hidden="1" customWidth="1"/>
    <col min="34" max="34" width="4.5546875" hidden="1" customWidth="1"/>
    <col min="35" max="35" width="7.109375" customWidth="1"/>
    <col min="36" max="36" width="8.109375" customWidth="1"/>
    <col min="37" max="37" width="5" hidden="1" customWidth="1"/>
    <col min="38" max="38" width="7.6640625" hidden="1" customWidth="1"/>
    <col min="39" max="39" width="8" hidden="1" customWidth="1"/>
    <col min="40" max="40" width="0.1093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AD1" s="47" t="s">
        <v>47</v>
      </c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60" ht="29.2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AD2" s="37" t="s">
        <v>43</v>
      </c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</row>
    <row r="3" spans="1:60" ht="30.75" customHeight="1" x14ac:dyDescent="0.45">
      <c r="A3" s="42" t="s">
        <v>56</v>
      </c>
      <c r="B3" s="42"/>
      <c r="C3" s="42"/>
      <c r="D3" s="42"/>
      <c r="E3" s="18"/>
      <c r="F3" s="18"/>
      <c r="G3" s="18"/>
      <c r="H3" s="18"/>
      <c r="I3" s="18"/>
      <c r="J3" s="18"/>
      <c r="K3" s="18"/>
      <c r="L3" s="18"/>
      <c r="M3" s="18"/>
      <c r="N3" s="2"/>
      <c r="O3" s="2"/>
      <c r="P3" s="2"/>
      <c r="Q3" s="10"/>
      <c r="R3" s="10"/>
      <c r="S3" s="11"/>
      <c r="T3" s="11"/>
      <c r="U3" s="11"/>
      <c r="V3" s="11"/>
      <c r="W3" s="11"/>
      <c r="X3" s="11"/>
      <c r="Y3" s="11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</row>
    <row r="4" spans="1:60" ht="33" customHeight="1" x14ac:dyDescent="0.35">
      <c r="A4" s="43" t="s">
        <v>4</v>
      </c>
      <c r="B4" s="43"/>
      <c r="C4" s="20">
        <v>58</v>
      </c>
      <c r="D4" s="22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4" t="s">
        <v>0</v>
      </c>
      <c r="B5" s="44"/>
      <c r="C5" s="13"/>
      <c r="D5" s="45" t="s">
        <v>2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</row>
    <row r="6" spans="1:60" ht="38.25" customHeight="1" x14ac:dyDescent="0.35">
      <c r="A6" s="44"/>
      <c r="B6" s="44"/>
      <c r="C6" s="9" t="s">
        <v>52</v>
      </c>
      <c r="D6" s="1" t="s">
        <v>21</v>
      </c>
      <c r="E6" s="1" t="s">
        <v>55</v>
      </c>
      <c r="F6" s="1" t="s">
        <v>53</v>
      </c>
      <c r="G6" s="16" t="s">
        <v>40</v>
      </c>
      <c r="H6" s="16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3" t="s">
        <v>33</v>
      </c>
      <c r="P6" s="16" t="s">
        <v>44</v>
      </c>
      <c r="Q6" s="1" t="s">
        <v>41</v>
      </c>
      <c r="R6" s="1" t="s">
        <v>60</v>
      </c>
      <c r="S6" s="1" t="s">
        <v>17</v>
      </c>
      <c r="T6" s="1" t="s">
        <v>23</v>
      </c>
      <c r="U6" s="16" t="s">
        <v>25</v>
      </c>
      <c r="V6" s="16" t="s">
        <v>27</v>
      </c>
      <c r="W6" s="16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6" t="s">
        <v>29</v>
      </c>
      <c r="AG6" s="16" t="s">
        <v>36</v>
      </c>
      <c r="AH6" s="16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59</v>
      </c>
    </row>
    <row r="7" spans="1:60" ht="18" x14ac:dyDescent="0.35">
      <c r="A7" s="3" t="s">
        <v>1</v>
      </c>
      <c r="B7" s="12" t="s">
        <v>14</v>
      </c>
      <c r="C7" s="21"/>
      <c r="D7" s="39" t="s">
        <v>12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1" x14ac:dyDescent="0.4">
      <c r="A8" s="9">
        <v>1</v>
      </c>
      <c r="B8" s="27" t="s">
        <v>51</v>
      </c>
      <c r="C8" s="48">
        <v>51.72</v>
      </c>
      <c r="D8" s="4"/>
      <c r="E8" s="4"/>
      <c r="F8" s="4">
        <v>3</v>
      </c>
      <c r="G8" s="4"/>
      <c r="H8" s="4">
        <v>34.479999999999997</v>
      </c>
      <c r="I8" s="4"/>
      <c r="J8" s="4"/>
      <c r="K8" s="4"/>
      <c r="L8" s="4"/>
      <c r="M8" s="4"/>
      <c r="N8" s="4"/>
      <c r="O8" s="4"/>
      <c r="P8" s="4">
        <v>8.6199999999999992</v>
      </c>
      <c r="Q8" s="4"/>
      <c r="R8" s="4"/>
      <c r="S8" s="4">
        <v>17.239999999999998</v>
      </c>
      <c r="T8" s="4"/>
      <c r="U8" s="4">
        <v>5.17</v>
      </c>
      <c r="V8" s="4"/>
      <c r="W8" s="4"/>
      <c r="X8" s="4"/>
      <c r="Y8" s="4">
        <v>8.6199999999999992</v>
      </c>
      <c r="Z8" s="4"/>
      <c r="AA8" s="4"/>
      <c r="AB8" s="4"/>
      <c r="AC8" s="4"/>
      <c r="AD8" s="4"/>
      <c r="AE8" s="4"/>
      <c r="AF8" s="4"/>
      <c r="AG8" s="4"/>
      <c r="AH8" s="4"/>
      <c r="AI8" s="4">
        <v>1.4</v>
      </c>
      <c r="AJ8" s="4"/>
      <c r="AK8" s="4"/>
      <c r="AL8" s="4"/>
      <c r="AM8" s="4"/>
      <c r="AN8" s="4"/>
      <c r="AO8" s="4"/>
      <c r="AP8" s="4"/>
      <c r="AQ8" s="4"/>
      <c r="AR8" s="4"/>
    </row>
    <row r="9" spans="1:60" ht="21" x14ac:dyDescent="0.4">
      <c r="A9" s="34">
        <v>2</v>
      </c>
      <c r="B9" s="27" t="s">
        <v>54</v>
      </c>
      <c r="C9" s="48"/>
      <c r="D9" s="4"/>
      <c r="E9" s="4">
        <v>1</v>
      </c>
      <c r="F9" s="4"/>
      <c r="G9" s="4"/>
      <c r="H9" s="4"/>
      <c r="I9" s="4">
        <v>17.239999999999998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v>1.1000000000000001</v>
      </c>
      <c r="AJ9" s="4"/>
      <c r="AK9" s="4"/>
      <c r="AL9" s="4"/>
      <c r="AM9" s="4"/>
      <c r="AN9" s="4"/>
      <c r="AO9" s="4"/>
      <c r="AP9" s="4"/>
      <c r="AQ9" s="4"/>
      <c r="AR9" s="4"/>
    </row>
    <row r="10" spans="1:60" ht="21" x14ac:dyDescent="0.4">
      <c r="A10" s="9">
        <v>3</v>
      </c>
      <c r="B10" s="4" t="s">
        <v>58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</v>
      </c>
      <c r="S10" s="4"/>
      <c r="T10" s="4"/>
      <c r="U10" s="4"/>
      <c r="V10" s="4"/>
      <c r="W10" s="4"/>
      <c r="X10" s="4"/>
      <c r="Y10" s="4">
        <v>51.72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60" ht="21" x14ac:dyDescent="0.4">
      <c r="A11" s="34">
        <v>4</v>
      </c>
      <c r="B11" s="27" t="s">
        <v>57</v>
      </c>
      <c r="C11" s="4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>
        <v>25.86</v>
      </c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>
        <v>8.6199999999999992</v>
      </c>
    </row>
    <row r="12" spans="1:60" ht="21" x14ac:dyDescent="0.4">
      <c r="A12" s="34">
        <v>5</v>
      </c>
      <c r="B12" s="49" t="s">
        <v>18</v>
      </c>
      <c r="C12" s="5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>
        <v>107.7</v>
      </c>
      <c r="AP12" s="4"/>
      <c r="AQ12" s="4"/>
      <c r="AR12" s="4"/>
    </row>
    <row r="13" spans="1:60" ht="21" x14ac:dyDescent="0.4">
      <c r="A13" s="34">
        <v>6</v>
      </c>
      <c r="B13" s="27"/>
      <c r="C13" s="4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2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60" ht="23.4" x14ac:dyDescent="0.45">
      <c r="A14" s="34">
        <v>7</v>
      </c>
      <c r="B14" s="24"/>
      <c r="C14" s="3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8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60" ht="23.4" x14ac:dyDescent="0.45">
      <c r="A15" s="34">
        <v>8</v>
      </c>
      <c r="B15" s="3"/>
      <c r="C15" s="3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60" ht="23.4" x14ac:dyDescent="0.45">
      <c r="A16" s="34">
        <v>9</v>
      </c>
      <c r="B16" s="3"/>
      <c r="C16" s="3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8" ht="23.4" x14ac:dyDescent="0.45">
      <c r="A17" s="34">
        <v>10</v>
      </c>
      <c r="B17" s="3"/>
      <c r="C17" s="3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8" ht="24.9" customHeight="1" x14ac:dyDescent="0.35">
      <c r="A18" s="3"/>
      <c r="B18" s="3" t="s">
        <v>5</v>
      </c>
      <c r="C18" s="30">
        <f>SUM(C8:C17)</f>
        <v>51.72</v>
      </c>
      <c r="D18" s="30">
        <f t="shared" ref="D18:AR18" si="0">SUM(D8:D17)</f>
        <v>0</v>
      </c>
      <c r="E18" s="30">
        <f t="shared" si="0"/>
        <v>1</v>
      </c>
      <c r="F18" s="30">
        <f t="shared" si="0"/>
        <v>3</v>
      </c>
      <c r="G18" s="30">
        <f t="shared" si="0"/>
        <v>0</v>
      </c>
      <c r="H18" s="30">
        <f t="shared" si="0"/>
        <v>34.479999999999997</v>
      </c>
      <c r="I18" s="30">
        <f t="shared" si="0"/>
        <v>17.239999999999998</v>
      </c>
      <c r="J18" s="30">
        <f t="shared" si="0"/>
        <v>0</v>
      </c>
      <c r="K18" s="30">
        <f t="shared" si="0"/>
        <v>0</v>
      </c>
      <c r="L18" s="30">
        <f t="shared" si="0"/>
        <v>0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 t="shared" si="0"/>
        <v>8.6199999999999992</v>
      </c>
      <c r="Q18" s="30">
        <f t="shared" si="0"/>
        <v>0</v>
      </c>
      <c r="R18" s="30">
        <f t="shared" si="0"/>
        <v>1</v>
      </c>
      <c r="S18" s="30">
        <f t="shared" si="0"/>
        <v>17.239999999999998</v>
      </c>
      <c r="T18" s="30">
        <f t="shared" si="0"/>
        <v>0</v>
      </c>
      <c r="U18" s="30">
        <f t="shared" si="0"/>
        <v>5.17</v>
      </c>
      <c r="V18" s="30">
        <f t="shared" si="0"/>
        <v>0</v>
      </c>
      <c r="W18" s="30">
        <f t="shared" si="0"/>
        <v>0</v>
      </c>
      <c r="X18" s="30">
        <f t="shared" si="0"/>
        <v>0</v>
      </c>
      <c r="Y18" s="30">
        <f t="shared" si="0"/>
        <v>60.339999999999996</v>
      </c>
      <c r="Z18" s="30">
        <f t="shared" si="0"/>
        <v>0</v>
      </c>
      <c r="AA18" s="30">
        <f t="shared" si="0"/>
        <v>0</v>
      </c>
      <c r="AB18" s="30">
        <f t="shared" si="0"/>
        <v>0</v>
      </c>
      <c r="AC18" s="30">
        <f t="shared" si="0"/>
        <v>0</v>
      </c>
      <c r="AD18" s="30">
        <f t="shared" si="0"/>
        <v>25.86</v>
      </c>
      <c r="AE18" s="30">
        <f t="shared" si="0"/>
        <v>0</v>
      </c>
      <c r="AF18" s="30">
        <f t="shared" si="0"/>
        <v>0</v>
      </c>
      <c r="AG18" s="30">
        <f t="shared" si="0"/>
        <v>0</v>
      </c>
      <c r="AH18" s="30">
        <f t="shared" si="0"/>
        <v>0</v>
      </c>
      <c r="AI18" s="30">
        <f t="shared" si="0"/>
        <v>2.5</v>
      </c>
      <c r="AJ18" s="30">
        <f t="shared" si="0"/>
        <v>0</v>
      </c>
      <c r="AK18" s="30">
        <f t="shared" si="0"/>
        <v>0</v>
      </c>
      <c r="AL18" s="30">
        <f t="shared" si="0"/>
        <v>0</v>
      </c>
      <c r="AM18" s="30">
        <f t="shared" si="0"/>
        <v>0</v>
      </c>
      <c r="AN18" s="30">
        <f t="shared" si="0"/>
        <v>0</v>
      </c>
      <c r="AO18" s="30">
        <f t="shared" si="0"/>
        <v>107.7</v>
      </c>
      <c r="AP18" s="30">
        <f t="shared" si="0"/>
        <v>0</v>
      </c>
      <c r="AQ18" s="30">
        <f t="shared" si="0"/>
        <v>0</v>
      </c>
      <c r="AR18" s="30">
        <f t="shared" si="0"/>
        <v>8.6199999999999992</v>
      </c>
    </row>
    <row r="19" spans="1:48" ht="24.9" customHeight="1" x14ac:dyDescent="0.35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3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499.96</v>
      </c>
      <c r="Q19" s="30">
        <f t="shared" si="1"/>
        <v>0</v>
      </c>
      <c r="R19" s="30">
        <f>R18</f>
        <v>1</v>
      </c>
      <c r="S19" s="30">
        <f t="shared" si="1"/>
        <v>999.92</v>
      </c>
      <c r="T19" s="3">
        <f t="shared" si="1"/>
        <v>0</v>
      </c>
      <c r="U19" s="30">
        <f t="shared" si="1"/>
        <v>299.86</v>
      </c>
      <c r="V19" s="3">
        <f t="shared" si="1"/>
        <v>0</v>
      </c>
      <c r="W19" s="30">
        <f t="shared" si="1"/>
        <v>0</v>
      </c>
      <c r="X19" s="3">
        <f t="shared" si="1"/>
        <v>0</v>
      </c>
      <c r="Y19" s="30">
        <f t="shared" si="1"/>
        <v>3499.72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6246.6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" customHeight="1" x14ac:dyDescent="0.35">
      <c r="A20" s="3"/>
      <c r="B20" s="5" t="s">
        <v>13</v>
      </c>
      <c r="C20" s="5">
        <v>0.45</v>
      </c>
      <c r="D20" s="1">
        <f ca="1">D23/1000</f>
        <v>0.12</v>
      </c>
      <c r="E20" s="1">
        <v>15</v>
      </c>
      <c r="F20" s="1">
        <v>15</v>
      </c>
      <c r="G20" s="1">
        <v>85</v>
      </c>
      <c r="H20" s="1">
        <v>0.04</v>
      </c>
      <c r="I20" s="1">
        <v>0.12</v>
      </c>
      <c r="J20" s="1">
        <f t="shared" ref="J20:AQ20" ca="1" si="2">J23/1000</f>
        <v>0.13</v>
      </c>
      <c r="K20" s="1">
        <f t="shared" ca="1" si="2"/>
        <v>0</v>
      </c>
      <c r="L20" s="1">
        <f t="shared" ca="1" si="2"/>
        <v>0.6</v>
      </c>
      <c r="M20" s="1">
        <v>15</v>
      </c>
      <c r="N20" s="1">
        <f t="shared" ca="1" si="2"/>
        <v>0.04</v>
      </c>
      <c r="O20" s="1">
        <v>9</v>
      </c>
      <c r="P20" s="1">
        <v>7.0000000000000007E-2</v>
      </c>
      <c r="Q20" s="1">
        <f t="shared" ca="1" si="2"/>
        <v>0.25</v>
      </c>
      <c r="R20" s="1">
        <v>70</v>
      </c>
      <c r="S20" s="1">
        <v>0.03</v>
      </c>
      <c r="T20" s="1">
        <f t="shared" ca="1" si="2"/>
        <v>0.05</v>
      </c>
      <c r="U20" s="1">
        <v>0.15</v>
      </c>
      <c r="V20" s="1">
        <v>0.14499999999999999</v>
      </c>
      <c r="W20" s="1">
        <v>0.85</v>
      </c>
      <c r="X20" s="1">
        <f t="shared" ca="1" si="2"/>
        <v>8.5000000000000006E-2</v>
      </c>
      <c r="Y20" s="1">
        <v>0.06</v>
      </c>
      <c r="Z20" s="1">
        <f t="shared" ca="1" si="2"/>
        <v>0</v>
      </c>
      <c r="AA20" s="1">
        <f t="shared" ca="1" si="2"/>
        <v>0</v>
      </c>
      <c r="AB20" s="1">
        <f t="shared" ca="1" si="2"/>
        <v>0</v>
      </c>
      <c r="AC20" s="1">
        <f t="shared" ca="1" si="2"/>
        <v>5.5E-2</v>
      </c>
      <c r="AD20" s="1">
        <v>0.09</v>
      </c>
      <c r="AE20" s="1">
        <f t="shared" ca="1" si="2"/>
        <v>0</v>
      </c>
      <c r="AF20" s="1">
        <f t="shared" ca="1" si="2"/>
        <v>0</v>
      </c>
      <c r="AG20" s="1">
        <f t="shared" ca="1" si="2"/>
        <v>0</v>
      </c>
      <c r="AH20" s="1">
        <f t="shared" ca="1" si="2"/>
        <v>0</v>
      </c>
      <c r="AI20" s="1">
        <v>2.5000000000000001E-2</v>
      </c>
      <c r="AJ20" s="1">
        <v>20</v>
      </c>
      <c r="AK20" s="1">
        <f t="shared" ca="1" si="2"/>
        <v>0.37</v>
      </c>
      <c r="AL20" s="1">
        <f t="shared" ca="1" si="2"/>
        <v>0</v>
      </c>
      <c r="AM20" s="1">
        <f t="shared" ca="1" si="2"/>
        <v>0.14000000000000001</v>
      </c>
      <c r="AN20" s="1">
        <f t="shared" ca="1" si="2"/>
        <v>0.45</v>
      </c>
      <c r="AO20" s="1">
        <v>4.8000000000000001E-2</v>
      </c>
      <c r="AP20" s="1">
        <f t="shared" ca="1" si="2"/>
        <v>1.1000000000000001</v>
      </c>
      <c r="AQ20" s="1">
        <f t="shared" ca="1" si="2"/>
        <v>8.5000000000000006E-2</v>
      </c>
      <c r="AR20" s="25">
        <v>0.25</v>
      </c>
    </row>
    <row r="21" spans="1:48" ht="24.9" customHeight="1" x14ac:dyDescent="0.4">
      <c r="A21" s="3"/>
      <c r="B21" s="5" t="s">
        <v>3</v>
      </c>
      <c r="C21" s="29">
        <f>C20*C19</f>
        <v>1349.8919999999998</v>
      </c>
      <c r="D21" s="29">
        <f t="shared" ref="D21:AR21" ca="1" si="3">D20*D19</f>
        <v>1349.8919999999998</v>
      </c>
      <c r="E21" s="29">
        <f t="shared" si="3"/>
        <v>870</v>
      </c>
      <c r="F21" s="29">
        <f t="shared" si="3"/>
        <v>45</v>
      </c>
      <c r="G21" s="29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29">
        <f t="shared" ca="1" si="3"/>
        <v>1349.8919999999998</v>
      </c>
      <c r="K21" s="29">
        <f t="shared" ca="1" si="3"/>
        <v>1349.8919999999998</v>
      </c>
      <c r="L21" s="29">
        <f t="shared" ca="1" si="3"/>
        <v>1349.8919999999998</v>
      </c>
      <c r="M21" s="29">
        <f t="shared" si="3"/>
        <v>0</v>
      </c>
      <c r="N21" s="29">
        <f t="shared" ca="1" si="3"/>
        <v>1349.8919999999998</v>
      </c>
      <c r="O21" s="29">
        <f t="shared" si="3"/>
        <v>0</v>
      </c>
      <c r="P21" s="29">
        <f t="shared" si="3"/>
        <v>34.997199999999999</v>
      </c>
      <c r="Q21" s="29">
        <f t="shared" ca="1" si="3"/>
        <v>1349.8919999999998</v>
      </c>
      <c r="R21" s="29">
        <f t="shared" si="3"/>
        <v>70</v>
      </c>
      <c r="S21" s="29">
        <f t="shared" si="3"/>
        <v>29.997599999999998</v>
      </c>
      <c r="T21" s="29">
        <f t="shared" ca="1" si="3"/>
        <v>1349.8919999999998</v>
      </c>
      <c r="U21" s="29">
        <f t="shared" si="3"/>
        <v>44.978999999999999</v>
      </c>
      <c r="V21" s="29">
        <f t="shared" si="3"/>
        <v>0</v>
      </c>
      <c r="W21" s="29">
        <f t="shared" si="3"/>
        <v>0</v>
      </c>
      <c r="X21" s="29">
        <f t="shared" ca="1" si="3"/>
        <v>1349.8919999999998</v>
      </c>
      <c r="Y21" s="29">
        <f t="shared" si="3"/>
        <v>209.98319999999998</v>
      </c>
      <c r="Z21" s="29">
        <f t="shared" ca="1" si="3"/>
        <v>1349.8919999999998</v>
      </c>
      <c r="AA21" s="29">
        <f t="shared" ca="1" si="3"/>
        <v>1349.8919999999998</v>
      </c>
      <c r="AB21" s="29">
        <f t="shared" ca="1" si="3"/>
        <v>1349.8919999999998</v>
      </c>
      <c r="AC21" s="29">
        <f t="shared" ca="1" si="3"/>
        <v>1349.8919999999998</v>
      </c>
      <c r="AD21" s="29">
        <f t="shared" si="3"/>
        <v>134.98919999999998</v>
      </c>
      <c r="AE21" s="29">
        <f t="shared" ca="1" si="3"/>
        <v>1349.8919999999998</v>
      </c>
      <c r="AF21" s="29">
        <f t="shared" ca="1" si="3"/>
        <v>1349.8919999999998</v>
      </c>
      <c r="AG21" s="29">
        <f t="shared" ca="1" si="3"/>
        <v>1349.8919999999998</v>
      </c>
      <c r="AH21" s="29">
        <f t="shared" ca="1" si="3"/>
        <v>1349.8919999999998</v>
      </c>
      <c r="AI21" s="29">
        <f t="shared" si="3"/>
        <v>3.625</v>
      </c>
      <c r="AJ21" s="29">
        <f t="shared" si="3"/>
        <v>0</v>
      </c>
      <c r="AK21" s="29">
        <f t="shared" ca="1" si="3"/>
        <v>1349.8919999999998</v>
      </c>
      <c r="AL21" s="29">
        <f t="shared" ca="1" si="3"/>
        <v>1349.8919999999998</v>
      </c>
      <c r="AM21" s="29">
        <f t="shared" ca="1" si="3"/>
        <v>1349.8919999999998</v>
      </c>
      <c r="AN21" s="29">
        <f t="shared" ca="1" si="3"/>
        <v>1349.8919999999998</v>
      </c>
      <c r="AO21" s="29">
        <f t="shared" si="3"/>
        <v>299.83680000000004</v>
      </c>
      <c r="AP21" s="29">
        <f t="shared" ca="1" si="3"/>
        <v>1349.8919999999998</v>
      </c>
      <c r="AQ21" s="29">
        <f t="shared" ca="1" si="3"/>
        <v>1349.8919999999998</v>
      </c>
      <c r="AR21" s="29">
        <f t="shared" si="3"/>
        <v>124.99</v>
      </c>
      <c r="AS21" s="31">
        <f ca="1">SUM(C21:AR21)</f>
        <v>0</v>
      </c>
    </row>
    <row r="22" spans="1:48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8"/>
      <c r="Z22" s="1"/>
      <c r="AA22" s="1"/>
      <c r="AB22" s="1"/>
      <c r="AC22" s="1"/>
      <c r="AD22" s="6"/>
      <c r="AE22" s="6"/>
      <c r="AF22" s="15"/>
      <c r="AG22" s="15"/>
      <c r="AH22" s="15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4"/>
      <c r="AV22" s="26">
        <f>C4*73.68</f>
        <v>4273.4400000000005</v>
      </c>
    </row>
    <row r="23" spans="1:48" ht="44.25" customHeight="1" x14ac:dyDescent="0.45">
      <c r="A23" s="2"/>
      <c r="B23" s="2" t="s">
        <v>30</v>
      </c>
      <c r="C23" s="2">
        <f>C20*1000</f>
        <v>450</v>
      </c>
      <c r="D23" s="2">
        <f t="shared" ref="D23:AR23" ca="1" si="4">D20*1000</f>
        <v>450</v>
      </c>
      <c r="E23" s="2">
        <f>E20</f>
        <v>15</v>
      </c>
      <c r="F23" s="2">
        <f>F20</f>
        <v>15</v>
      </c>
      <c r="G23" s="2">
        <f>G20</f>
        <v>85</v>
      </c>
      <c r="H23" s="2">
        <f t="shared" si="4"/>
        <v>40</v>
      </c>
      <c r="I23" s="2">
        <f t="shared" si="4"/>
        <v>120</v>
      </c>
      <c r="J23" s="2">
        <f t="shared" ca="1" si="4"/>
        <v>450</v>
      </c>
      <c r="K23" s="2">
        <f t="shared" ca="1" si="4"/>
        <v>450</v>
      </c>
      <c r="L23" s="2">
        <f t="shared" ca="1" si="4"/>
        <v>450</v>
      </c>
      <c r="M23" s="2">
        <f>M20</f>
        <v>15</v>
      </c>
      <c r="N23" s="2">
        <f t="shared" ca="1" si="4"/>
        <v>450</v>
      </c>
      <c r="O23" s="2">
        <f t="shared" si="4"/>
        <v>9000</v>
      </c>
      <c r="P23" s="2">
        <f t="shared" si="4"/>
        <v>70</v>
      </c>
      <c r="Q23" s="2">
        <f t="shared" ca="1" si="4"/>
        <v>450</v>
      </c>
      <c r="R23" s="2">
        <f>R20</f>
        <v>70</v>
      </c>
      <c r="S23" s="2">
        <f t="shared" si="4"/>
        <v>30</v>
      </c>
      <c r="T23" s="2">
        <f t="shared" ca="1" si="4"/>
        <v>450</v>
      </c>
      <c r="U23" s="2">
        <f t="shared" si="4"/>
        <v>150</v>
      </c>
      <c r="V23" s="2">
        <f t="shared" si="4"/>
        <v>145</v>
      </c>
      <c r="W23" s="2">
        <f t="shared" si="4"/>
        <v>850</v>
      </c>
      <c r="X23" s="2">
        <f t="shared" ca="1" si="4"/>
        <v>450</v>
      </c>
      <c r="Y23" s="2">
        <f t="shared" si="4"/>
        <v>60</v>
      </c>
      <c r="Z23" s="2">
        <f t="shared" ca="1" si="4"/>
        <v>450</v>
      </c>
      <c r="AA23" s="2">
        <f t="shared" ca="1" si="4"/>
        <v>450</v>
      </c>
      <c r="AB23" s="2">
        <f t="shared" ca="1" si="4"/>
        <v>450</v>
      </c>
      <c r="AC23" s="2">
        <f t="shared" ca="1" si="4"/>
        <v>450</v>
      </c>
      <c r="AD23" s="2">
        <f t="shared" si="4"/>
        <v>90</v>
      </c>
      <c r="AE23" s="2">
        <f t="shared" ca="1" si="4"/>
        <v>450</v>
      </c>
      <c r="AF23" s="2">
        <f t="shared" ca="1" si="4"/>
        <v>450</v>
      </c>
      <c r="AG23" s="2">
        <f t="shared" ca="1" si="4"/>
        <v>450</v>
      </c>
      <c r="AH23" s="2">
        <f t="shared" ca="1" si="4"/>
        <v>450</v>
      </c>
      <c r="AI23" s="2">
        <f t="shared" si="4"/>
        <v>25</v>
      </c>
      <c r="AJ23" s="2">
        <f>AJ20</f>
        <v>20</v>
      </c>
      <c r="AK23" s="2">
        <f t="shared" ca="1" si="4"/>
        <v>450</v>
      </c>
      <c r="AL23" s="2">
        <f t="shared" ca="1" si="4"/>
        <v>450</v>
      </c>
      <c r="AM23" s="2">
        <f t="shared" ca="1" si="4"/>
        <v>450</v>
      </c>
      <c r="AN23" s="2">
        <f t="shared" ca="1" si="4"/>
        <v>450</v>
      </c>
      <c r="AO23" s="2">
        <f t="shared" si="4"/>
        <v>48</v>
      </c>
      <c r="AP23" s="2">
        <f t="shared" ca="1" si="4"/>
        <v>450</v>
      </c>
      <c r="AQ23" s="2">
        <f t="shared" ca="1" si="4"/>
        <v>450</v>
      </c>
      <c r="AR23" s="2">
        <f t="shared" si="4"/>
        <v>250</v>
      </c>
      <c r="AS23" s="17"/>
      <c r="AU23" s="33" t="e">
        <f ca="1">AV22-AS21</f>
        <v>#VALUE!</v>
      </c>
    </row>
    <row r="24" spans="1:48" ht="39" customHeight="1" x14ac:dyDescent="0.35">
      <c r="A24" s="2"/>
      <c r="B24" s="2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" x14ac:dyDescent="0.35">
      <c r="A26" s="2"/>
      <c r="B26" s="2" t="s">
        <v>50</v>
      </c>
      <c r="C26" s="2"/>
      <c r="D26" s="2"/>
      <c r="E26" s="2"/>
      <c r="F26" s="2"/>
      <c r="G26" s="2"/>
      <c r="H26" s="2" t="s">
        <v>48</v>
      </c>
      <c r="I26" s="2"/>
      <c r="J26" s="2"/>
      <c r="K26" s="2"/>
      <c r="L26" s="2"/>
    </row>
    <row r="29" spans="1:48" ht="21" x14ac:dyDescent="0.4">
      <c r="S29" s="7"/>
      <c r="T29" s="7"/>
      <c r="U29" s="7"/>
      <c r="V29" s="7"/>
      <c r="W29" s="7"/>
      <c r="X29" s="7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2024-01-27T07:26:25Z</dcterms:modified>
</cp:coreProperties>
</file>