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<sst xmlns="http://schemas.openxmlformats.org/spreadsheetml/2006/main" count="68" uniqueCount="63">
  <si>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</si>
  <si>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</si>
  <si>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</si>
  <si>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</si>
  <si>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</si>
  <si>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</si>
  <si>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</si>
  <si>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</si>
  <si>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</si>
  <si>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</si>
  <si>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</si>
  <si>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</si>
  <si>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</si>
  <si>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</si>
  <si>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</si>
  <si>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</si>
  <si>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</si>
  <si>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</si>
  <si>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</si>
  <si>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</si>
  <si>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</si>
  <si>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</si>
  <si>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</si>
  <si>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</si>
  <si>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</si>
  <si>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</si>
  <si>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</si>
  <si>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</si>
  <si>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</si>
  <si>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</si>
  <si>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</si>
  <si>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</si>
  <si>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</si>
  <si>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</si>
  <si>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</si>
  <si>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</si>
  <si>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</si>
  <si>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</si>
  <si>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</si>
  <si>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</si>
  <si>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</si>
  <si>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</si>
  <si>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</si>
  <si>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</si>
  <si>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</si>
  <si>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</si>
  <si>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</si>
  <si>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</si>
  <si>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</si>
  <si>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</si>
  <si>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Зав.хоз: _____________________/</t>
  </si>
  <si>
    <t>пятница</t>
  </si>
  <si>
    <t>на  02.02.2024 г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</si>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</sst>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B17" sqref="B17"/>
    </sheetView>
  </sheetViews>
  <sheetFormatPr defaultRowHeight="14.4" x14ac:dyDescent="0.3"/>
  <cols>
    <col min="1" max="1" width="8.5546875" customWidth="1"/>
    <col min="2" max="2" width="34.33203125" customWidth="1"/>
    <col min="3" max="3" width="7" customWidth="1"/>
    <col min="4" max="4" width="7" hidden="1" customWidth="1"/>
    <col min="5" max="5" width="6.5546875" hidden="1" customWidth="1"/>
    <col min="6" max="6" width="10.109375" hidden="1" customWidth="1"/>
    <col min="7" max="7" width="6.21875" customWidth="1"/>
    <col min="8" max="8" width="7.6640625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8.5546875" customWidth="1"/>
    <col min="18" max="18" width="9.88671875" hidden="1" customWidth="1"/>
    <col min="19" max="19" width="8.33203125" customWidth="1"/>
    <col min="20" max="20" width="7.77734375" customWidth="1"/>
    <col min="21" max="21" width="11.5546875" hidden="1" customWidth="1"/>
    <col min="22" max="22" width="8.21875" customWidth="1"/>
    <col min="23" max="23" width="9.109375" hidden="1" customWidth="1"/>
    <col min="24" max="24" width="8.77734375" customWidth="1"/>
    <col min="25" max="25" width="8.5546875" hidden="1" customWidth="1"/>
    <col min="26" max="26" width="7.6640625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4" width="8.5546875" hidden="1" customWidth="1"/>
    <col min="35" max="35" width="6.33203125" customWidth="1"/>
    <col min="36" max="36" width="7.109375" customWidth="1"/>
    <col min="37" max="37" width="8.1093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6.44140625" customWidth="1"/>
    <col min="43" max="43" width="8.6640625" hidden="1" customWidth="1"/>
    <col min="44" max="44" width="5.5546875" customWidth="1"/>
    <col min="45" max="45" width="7.88671875" customWidth="1"/>
    <col min="46" max="46" width="9.33203125" customWidth="1"/>
    <col min="47" max="47" width="12.88671875" customWidth="1"/>
  </cols>
  <sheetData>
    <row r="1" spans="1:62" ht="24.75" customHeight="1" x14ac:dyDescent="0.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51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45">
      <c r="A3" s="48" t="s">
        <v>52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5">
      <c r="A4" s="49" t="s">
        <v>4</v>
      </c>
      <c r="B4" s="49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5">
      <c r="A6" s="50"/>
      <c r="B6" s="50"/>
      <c r="C6" s="40" t="s">
        <v>46</v>
      </c>
      <c r="D6" s="1" t="s">
        <v>21</v>
      </c>
      <c r="E6" s="1" t="s">
        <v>11</v>
      </c>
      <c r="F6" s="1" t="s">
        <v>27</v>
      </c>
      <c r="G6" s="17" t="s">
        <v>58</v>
      </c>
      <c r="H6" s="17" t="s">
        <v>21</v>
      </c>
      <c r="I6" s="17" t="s">
        <v>44</v>
      </c>
      <c r="J6" s="1" t="s">
        <v>54</v>
      </c>
      <c r="K6" s="1" t="s">
        <v>32</v>
      </c>
      <c r="L6" s="1" t="s">
        <v>33</v>
      </c>
      <c r="M6" s="1" t="s">
        <v>9</v>
      </c>
      <c r="N6" s="1" t="s">
        <v>61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55</v>
      </c>
      <c r="T6" s="1" t="s">
        <v>18</v>
      </c>
      <c r="U6" s="1" t="s">
        <v>23</v>
      </c>
      <c r="V6" s="17" t="s">
        <v>57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60</v>
      </c>
      <c r="AS6" s="1" t="s">
        <v>56</v>
      </c>
      <c r="AT6" s="1" t="s">
        <v>47</v>
      </c>
    </row>
    <row r="7" spans="1:62" ht="18" x14ac:dyDescent="0.35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38" t="s">
        <v>45</v>
      </c>
      <c r="C8" s="6">
        <v>17.239999999999998</v>
      </c>
      <c r="D8" s="23"/>
      <c r="E8" s="23"/>
      <c r="F8" s="23"/>
      <c r="G8" s="23"/>
      <c r="H8" s="23"/>
      <c r="I8" s="23">
        <v>34.479999999999997</v>
      </c>
      <c r="J8" s="23"/>
      <c r="K8" s="23"/>
      <c r="L8" s="23"/>
      <c r="M8" s="23"/>
      <c r="N8" s="23"/>
      <c r="O8" s="23"/>
      <c r="P8" s="23"/>
      <c r="Q8" s="23">
        <v>8.6199999999999992</v>
      </c>
      <c r="R8" s="23"/>
      <c r="S8" s="23"/>
      <c r="T8" s="23">
        <v>8.6199999999999992</v>
      </c>
      <c r="U8" s="23"/>
      <c r="V8" s="23"/>
      <c r="W8" s="23"/>
      <c r="X8" s="23">
        <v>4.45</v>
      </c>
      <c r="Y8" s="23"/>
      <c r="Z8" s="23">
        <v>17.239999999999998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39" t="s">
        <v>53</v>
      </c>
      <c r="C9" s="7"/>
      <c r="D9" s="23"/>
      <c r="E9" s="23"/>
      <c r="F9" s="23"/>
      <c r="G9" s="23">
        <v>34.479999999999997</v>
      </c>
      <c r="H9" s="23"/>
      <c r="I9" s="23"/>
      <c r="J9" s="23">
        <v>51.72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4.3099999999999996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7.62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4" x14ac:dyDescent="0.45">
      <c r="A10" s="10">
        <v>3</v>
      </c>
      <c r="B10" s="38" t="s">
        <v>62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15.51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4" x14ac:dyDescent="0.45">
      <c r="A11" s="10">
        <v>4</v>
      </c>
      <c r="B11" s="38" t="s">
        <v>21</v>
      </c>
      <c r="C11" s="6"/>
      <c r="D11" s="23"/>
      <c r="E11" s="23"/>
      <c r="F11" s="23"/>
      <c r="G11" s="23"/>
      <c r="H11" s="23">
        <v>149.30000000000001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/>
      <c r="AL11" s="23"/>
      <c r="AM11" s="23"/>
      <c r="AN11" s="23"/>
      <c r="AO11" s="23"/>
      <c r="AP11" s="23"/>
      <c r="AQ11" s="23"/>
      <c r="AR11" s="23"/>
      <c r="AS11" s="31"/>
      <c r="AT11" s="23"/>
    </row>
    <row r="12" spans="1:62" ht="23.4" x14ac:dyDescent="0.45">
      <c r="A12" s="10">
        <v>5</v>
      </c>
      <c r="B12" s="38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107.75</v>
      </c>
      <c r="AQ12" s="23"/>
      <c r="AR12" s="23"/>
      <c r="AS12" s="23"/>
      <c r="AT12" s="23"/>
    </row>
    <row r="13" spans="1:62" ht="23.4" x14ac:dyDescent="0.45">
      <c r="A13" s="10">
        <v>6</v>
      </c>
      <c r="B13" s="28" t="s">
        <v>59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6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3">
        <f t="shared" ref="C18:AT18" si="0">SUM(C8:C17)</f>
        <v>17.239999999999998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149.30000000000001</v>
      </c>
      <c r="I18" s="3">
        <f t="shared" si="0"/>
        <v>34.479999999999997</v>
      </c>
      <c r="J18" s="3">
        <f t="shared" si="0"/>
        <v>51.72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15.51</v>
      </c>
      <c r="O18" s="3">
        <f t="shared" si="0"/>
        <v>0</v>
      </c>
      <c r="P18" s="3">
        <f t="shared" si="0"/>
        <v>0</v>
      </c>
      <c r="Q18" s="3">
        <f t="shared" si="0"/>
        <v>8.6199999999999992</v>
      </c>
      <c r="R18" s="3">
        <f t="shared" si="0"/>
        <v>0</v>
      </c>
      <c r="S18" s="33">
        <f t="shared" si="0"/>
        <v>20</v>
      </c>
      <c r="T18" s="33">
        <f t="shared" si="0"/>
        <v>8.6199999999999992</v>
      </c>
      <c r="U18" s="3">
        <f t="shared" si="0"/>
        <v>0</v>
      </c>
      <c r="V18" s="3">
        <f t="shared" si="0"/>
        <v>4.3099999999999996</v>
      </c>
      <c r="W18" s="3">
        <f t="shared" si="0"/>
        <v>0</v>
      </c>
      <c r="X18" s="33">
        <f t="shared" si="0"/>
        <v>4.45</v>
      </c>
      <c r="Y18" s="3">
        <f t="shared" si="0"/>
        <v>0</v>
      </c>
      <c r="Z18" s="33">
        <f t="shared" si="0"/>
        <v>17.239999999999998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8.620000000000001</v>
      </c>
      <c r="AJ18" s="3">
        <f t="shared" si="0"/>
        <v>1.9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107.75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" customHeight="1" x14ac:dyDescent="0.35">
      <c r="A19" s="3"/>
      <c r="B19" s="5" t="s">
        <v>6</v>
      </c>
      <c r="C19" s="32">
        <f>C18*C4</f>
        <v>999.92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1999.84</v>
      </c>
      <c r="H19" s="3">
        <f>H18*C4</f>
        <v>8659.4000000000015</v>
      </c>
      <c r="I19" s="33">
        <f>I18*C4</f>
        <v>1999.84</v>
      </c>
      <c r="J19" s="33">
        <f>J18*C4</f>
        <v>2999.7599999999998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899.58</v>
      </c>
      <c r="O19" s="3">
        <f t="shared" si="1"/>
        <v>0</v>
      </c>
      <c r="P19" s="3">
        <f t="shared" si="1"/>
        <v>0</v>
      </c>
      <c r="Q19" s="33">
        <f t="shared" si="1"/>
        <v>499.96</v>
      </c>
      <c r="R19" s="3">
        <f t="shared" si="1"/>
        <v>0</v>
      </c>
      <c r="S19" s="33">
        <f>S18</f>
        <v>20</v>
      </c>
      <c r="T19" s="33">
        <f t="shared" si="1"/>
        <v>499.96</v>
      </c>
      <c r="U19" s="3">
        <f t="shared" si="1"/>
        <v>0</v>
      </c>
      <c r="V19" s="33">
        <f t="shared" si="1"/>
        <v>249.98</v>
      </c>
      <c r="W19" s="3">
        <f t="shared" si="1"/>
        <v>0</v>
      </c>
      <c r="X19" s="33">
        <f t="shared" si="1"/>
        <v>258.10000000000002</v>
      </c>
      <c r="Y19" s="3">
        <f t="shared" si="1"/>
        <v>0</v>
      </c>
      <c r="Z19" s="33">
        <f t="shared" si="1"/>
        <v>999.92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58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499.96000000000004</v>
      </c>
      <c r="AJ19" s="3">
        <f t="shared" si="1"/>
        <v>110.19999999999999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6249.5</v>
      </c>
      <c r="AQ19" s="3">
        <f t="shared" si="1"/>
        <v>0</v>
      </c>
      <c r="AR19" s="3">
        <f>AR18</f>
        <v>2</v>
      </c>
      <c r="AS19" s="33">
        <f>AS18*C4</f>
        <v>5.8000000000000007</v>
      </c>
      <c r="AT19" s="33">
        <f>AT18</f>
        <v>2</v>
      </c>
    </row>
    <row r="20" spans="1:50" ht="24.9" customHeight="1" x14ac:dyDescent="0.35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0.185</v>
      </c>
      <c r="I20" s="1">
        <v>0.04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v>70</v>
      </c>
      <c r="AS20" s="1">
        <v>4.4999999999999998E-2</v>
      </c>
      <c r="AT20" s="29">
        <v>85</v>
      </c>
    </row>
    <row r="21" spans="1:50" ht="24.9" customHeight="1" x14ac:dyDescent="0.4">
      <c r="A21" s="3"/>
      <c r="B21" s="5" t="s">
        <v>3</v>
      </c>
      <c r="C21" s="32">
        <f>C20*C19</f>
        <v>149.988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69.994399999999999</v>
      </c>
      <c r="H21" s="5">
        <f>H20*H19</f>
        <v>1601.9890000000003</v>
      </c>
      <c r="I21" s="32">
        <f t="shared" si="3"/>
        <v>79.993600000000001</v>
      </c>
      <c r="J21" s="32">
        <f t="shared" si="3"/>
        <v>329.97359999999998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449.79</v>
      </c>
      <c r="O21" s="5">
        <f t="shared" si="3"/>
        <v>0</v>
      </c>
      <c r="P21" s="5">
        <f t="shared" si="3"/>
        <v>0</v>
      </c>
      <c r="Q21" s="32">
        <f t="shared" si="3"/>
        <v>34.997199999999999</v>
      </c>
      <c r="R21" s="5">
        <f t="shared" si="3"/>
        <v>0</v>
      </c>
      <c r="S21" s="32">
        <f t="shared" si="3"/>
        <v>300</v>
      </c>
      <c r="T21" s="32">
        <f t="shared" si="3"/>
        <v>17.4986</v>
      </c>
      <c r="U21" s="5">
        <f t="shared" si="3"/>
        <v>0</v>
      </c>
      <c r="V21" s="32">
        <f>V20*V19</f>
        <v>36.247099999999996</v>
      </c>
      <c r="W21" s="5">
        <f t="shared" si="3"/>
        <v>0</v>
      </c>
      <c r="X21" s="32">
        <f t="shared" si="3"/>
        <v>219.38500000000002</v>
      </c>
      <c r="Y21" s="5">
        <f t="shared" si="3"/>
        <v>0</v>
      </c>
      <c r="Z21" s="32">
        <f t="shared" si="3"/>
        <v>59.995199999999997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5.22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64.994800000000012</v>
      </c>
      <c r="AJ21" s="32">
        <f t="shared" si="3"/>
        <v>2.7549999999999999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299.976</v>
      </c>
      <c r="AQ21" s="5">
        <f t="shared" si="3"/>
        <v>0</v>
      </c>
      <c r="AR21" s="5">
        <f t="shared" si="3"/>
        <v>140</v>
      </c>
      <c r="AS21" s="32">
        <f>AS20*AS19</f>
        <v>0.26100000000000001</v>
      </c>
      <c r="AT21" s="32">
        <f t="shared" si="3"/>
        <v>170</v>
      </c>
      <c r="AU21" s="34">
        <f>SUM(C21:AT21)</f>
        <v>4273.0393000000004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30">
        <f>C4*73.68</f>
        <v>4273.4400000000005</v>
      </c>
    </row>
    <row r="23" spans="1:50" ht="44.25" customHeight="1" x14ac:dyDescent="0.4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185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145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7">
        <f>AX22-AU21</f>
        <v>0.40070000000014261</v>
      </c>
    </row>
    <row r="24" spans="1:50" ht="39" customHeight="1" x14ac:dyDescent="0.35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2024-02-02T05:10:33Z</dcterms:modified>
</cp:coreProperties>
</file>