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2"/>
  </bookViews>
  <sheets>
    <sheet name="Шаблон" sheetId="2" r:id="rId1"/>
  </sheets>
  <definedNames>
    <definedName name="_xlnm.Print_Area" localSheetId="0">Шаблон!$A$1:$AU$26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2" i="2" l="1"/>
  <c r="AS18" i="2" l="1"/>
  <c r="AS19" i="2" s="1"/>
  <c r="AS21" i="2" s="1"/>
  <c r="H18" i="2" l="1"/>
  <c r="H19" i="2" s="1"/>
  <c r="H21" i="2" l="1"/>
  <c r="I18" i="2"/>
  <c r="I19" i="2" s="1"/>
  <c r="C18" i="2" l="1"/>
  <c r="C19" i="2" s="1"/>
  <c r="C21" i="2" s="1"/>
  <c r="E20" i="2" l="1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E19" i="2" s="1"/>
  <c r="F18" i="2"/>
  <c r="F19" i="2" s="1"/>
  <c r="G18" i="2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D19" i="2" s="1"/>
  <c r="G19" i="2" l="1"/>
  <c r="G21" i="2" s="1"/>
  <c r="U21" i="2"/>
  <c r="AD21" i="2"/>
  <c r="AH21" i="2"/>
  <c r="AF21" i="2"/>
  <c r="W21" i="2"/>
  <c r="S21" i="2"/>
  <c r="AL21" i="2"/>
  <c r="AP19" i="2"/>
  <c r="AP21" i="2" s="1"/>
  <c r="J21" i="2"/>
  <c r="AJ21" i="2"/>
  <c r="AB21" i="2"/>
  <c r="O21" i="2"/>
  <c r="F21" i="2"/>
  <c r="I21" i="2"/>
  <c r="E21" i="2"/>
  <c r="D21" i="2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<sst xmlns="http://schemas.openxmlformats.org/spreadsheetml/2006/main" count="68" uniqueCount="63">
  <si>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</si>
  <si>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</si>
  <si>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</si>
  <si>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</si>
  <si>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</si>
  <si>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</si>
  <si>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</si>
  <si>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</si>
  <si>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</si>
  <si>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</si>
  <si>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</si>
  <si>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</si>
  <si>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</si>
  <si>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</si>
  <si>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</si>
  <si>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</si>
  <si>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</si>
  <si>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</si>
  <si>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</si>
  <si>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</si>
  <si>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</si>
  <si>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</si>
  <si>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</si>
  <si>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</si>
  <si>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</si>
  <si>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</si>
  <si>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</si>
  <si>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</si>
  <si>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</si>
  <si>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</si>
  <si>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</si>
  <si>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</si>
  <si>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</si>
  <si>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</si>
  <si>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</si>
  <si>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</si>
  <si>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</si>
  <si>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</si>
  <si>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</si>
  <si>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</si>
  <si>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</si>
  <si>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</si>
  <si>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</si>
  <si>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</si>
  <si>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</si>
  <si>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</si>
  <si>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</si>
  <si>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</si>
  <si>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горох</t>
  </si>
  <si>
    <t>суп фасолевый</t>
  </si>
  <si>
    <t>Приняла повар:_____________________</t>
  </si>
  <si>
    <t>Курбанова М</t>
  </si>
  <si>
    <t>курак</t>
  </si>
  <si>
    <t>ПЛОВ</t>
  </si>
  <si>
    <t>Салат Капустный</t>
  </si>
  <si>
    <t>Капуста</t>
  </si>
  <si>
    <t>кукуруза</t>
  </si>
  <si>
    <t>подс. масло</t>
  </si>
  <si>
    <t>мясо</t>
  </si>
  <si>
    <t>Сок</t>
  </si>
  <si>
    <t>Чай</t>
  </si>
  <si>
    <t>07.02.2024 г</t>
  </si>
  <si>
    <t>Зав.хоз: _____________________/Газимагомедов М.С./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</si>
</sst>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1" fillId="0" borderId="1" xfId="0" applyFont="1" applyBorder="1" applyAlignment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2" borderId="7" xfId="0" applyFont="1" applyFill="1" applyBorder="1" applyAlignment="1">
      <alignment wrapText="1"/>
    </xf>
    <xf numFmtId="0" fontId="10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F23" sqref="F23"/>
    </sheetView>
  </sheetViews>
  <sheetFormatPr defaultRowHeight="14.4" x14ac:dyDescent="0.3"/>
  <cols>
    <col min="1" max="1" width="8.5546875" customWidth="1"/>
    <col min="2" max="2" width="34.33203125" customWidth="1"/>
    <col min="3" max="3" width="7" customWidth="1"/>
    <col min="4" max="4" width="7" hidden="1" customWidth="1"/>
    <col min="5" max="5" width="6.5546875" hidden="1" customWidth="1"/>
    <col min="6" max="6" width="6.44140625" customWidth="1"/>
    <col min="7" max="7" width="7.44140625" customWidth="1"/>
    <col min="8" max="8" width="7" customWidth="1"/>
    <col min="9" max="9" width="8.44140625" customWidth="1"/>
    <col min="10" max="10" width="9.33203125" customWidth="1"/>
    <col min="11" max="12" width="7.88671875" hidden="1" customWidth="1"/>
    <col min="13" max="13" width="7.109375" hidden="1" customWidth="1"/>
    <col min="14" max="14" width="8.5546875" bestFit="1" customWidth="1"/>
    <col min="15" max="16" width="11.5546875" hidden="1" customWidth="1"/>
    <col min="17" max="17" width="7.77734375" customWidth="1"/>
    <col min="18" max="18" width="9.88671875" hidden="1" customWidth="1"/>
    <col min="19" max="19" width="9.44140625" customWidth="1"/>
    <col min="20" max="20" width="8.88671875" customWidth="1"/>
    <col min="21" max="21" width="1.109375" hidden="1" customWidth="1"/>
    <col min="22" max="22" width="11.5546875" customWidth="1"/>
    <col min="23" max="23" width="9.109375" hidden="1" customWidth="1"/>
    <col min="24" max="24" width="11.33203125" customWidth="1"/>
    <col min="25" max="25" width="8.5546875" hidden="1" customWidth="1"/>
    <col min="26" max="26" width="9.5546875" bestFit="1" customWidth="1"/>
    <col min="27" max="29" width="8" hidden="1" customWidth="1"/>
    <col min="30" max="30" width="6.88671875" hidden="1" customWidth="1"/>
    <col min="31" max="31" width="6.6640625" bestFit="1" customWidth="1"/>
    <col min="32" max="32" width="6.6640625" hidden="1" customWidth="1"/>
    <col min="33" max="35" width="8.5546875" hidden="1" customWidth="1"/>
    <col min="36" max="36" width="7.109375" customWidth="1"/>
    <col min="37" max="37" width="9.5546875" customWidth="1"/>
    <col min="38" max="38" width="5" hidden="1" customWidth="1"/>
    <col min="39" max="39" width="7.6640625" hidden="1" customWidth="1"/>
    <col min="40" max="40" width="8" hidden="1" customWidth="1"/>
    <col min="41" max="41" width="6.5546875" hidden="1" customWidth="1"/>
    <col min="42" max="42" width="9.88671875" customWidth="1"/>
    <col min="43" max="43" width="8.6640625" hidden="1" customWidth="1"/>
    <col min="44" max="44" width="7.88671875" hidden="1" customWidth="1"/>
    <col min="45" max="45" width="7.88671875" customWidth="1"/>
    <col min="46" max="46" width="8.33203125" customWidth="1"/>
    <col min="47" max="47" width="12.88671875" customWidth="1"/>
  </cols>
  <sheetData>
    <row r="1" spans="1:62" ht="24.75" customHeight="1" x14ac:dyDescent="0.5">
      <c r="A1" s="41" t="s">
        <v>43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E1" s="52" t="s">
        <v>47</v>
      </c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</row>
    <row r="2" spans="1:62" ht="29.25" customHeight="1" x14ac:dyDescent="0.3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E2" s="42" t="s">
        <v>44</v>
      </c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</row>
    <row r="3" spans="1:62" ht="30.75" customHeight="1" x14ac:dyDescent="0.45">
      <c r="A3" s="47" t="s">
        <v>61</v>
      </c>
      <c r="B3" s="47"/>
      <c r="C3" s="47"/>
      <c r="D3" s="47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</row>
    <row r="4" spans="1:62" ht="33" customHeight="1" x14ac:dyDescent="0.35">
      <c r="A4" s="48" t="s">
        <v>4</v>
      </c>
      <c r="B4" s="48"/>
      <c r="C4" s="24">
        <v>58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5">
      <c r="A5" s="49" t="s">
        <v>0</v>
      </c>
      <c r="B5" s="49"/>
      <c r="C5" s="14"/>
      <c r="D5" s="50" t="s">
        <v>2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</row>
    <row r="6" spans="1:62" ht="38.25" customHeight="1" x14ac:dyDescent="0.35">
      <c r="A6" s="49"/>
      <c r="B6" s="49"/>
      <c r="C6" s="10" t="s">
        <v>41</v>
      </c>
      <c r="D6" s="1" t="s">
        <v>22</v>
      </c>
      <c r="E6" s="1" t="s">
        <v>11</v>
      </c>
      <c r="F6" s="1" t="s">
        <v>28</v>
      </c>
      <c r="G6" s="17" t="s">
        <v>58</v>
      </c>
      <c r="H6" s="17" t="s">
        <v>56</v>
      </c>
      <c r="I6" s="17" t="s">
        <v>46</v>
      </c>
      <c r="J6" s="1" t="s">
        <v>26</v>
      </c>
      <c r="K6" s="1" t="s">
        <v>33</v>
      </c>
      <c r="L6" s="1" t="s">
        <v>34</v>
      </c>
      <c r="M6" s="1" t="s">
        <v>9</v>
      </c>
      <c r="N6" s="1" t="s">
        <v>52</v>
      </c>
      <c r="O6" s="1" t="s">
        <v>12</v>
      </c>
      <c r="P6" s="27" t="s">
        <v>35</v>
      </c>
      <c r="Q6" s="17" t="s">
        <v>45</v>
      </c>
      <c r="R6" s="1" t="s">
        <v>42</v>
      </c>
      <c r="S6" s="1" t="s">
        <v>59</v>
      </c>
      <c r="T6" s="1" t="s">
        <v>18</v>
      </c>
      <c r="U6" s="1" t="s">
        <v>24</v>
      </c>
      <c r="V6" s="17" t="s">
        <v>55</v>
      </c>
      <c r="W6" s="17" t="s">
        <v>29</v>
      </c>
      <c r="X6" s="17" t="s">
        <v>30</v>
      </c>
      <c r="Y6" s="1" t="s">
        <v>17</v>
      </c>
      <c r="Z6" s="1" t="s">
        <v>21</v>
      </c>
      <c r="AA6" s="1" t="s">
        <v>25</v>
      </c>
      <c r="AB6" s="1" t="s">
        <v>36</v>
      </c>
      <c r="AC6" s="1" t="s">
        <v>27</v>
      </c>
      <c r="AD6" s="1" t="s">
        <v>26</v>
      </c>
      <c r="AE6" s="1" t="s">
        <v>10</v>
      </c>
      <c r="AF6" s="1" t="s">
        <v>37</v>
      </c>
      <c r="AG6" s="17" t="s">
        <v>31</v>
      </c>
      <c r="AH6" s="17" t="s">
        <v>38</v>
      </c>
      <c r="AI6" s="17" t="s">
        <v>39</v>
      </c>
      <c r="AJ6" s="1" t="s">
        <v>8</v>
      </c>
      <c r="AK6" s="1" t="s">
        <v>17</v>
      </c>
      <c r="AL6" s="1" t="s">
        <v>7</v>
      </c>
      <c r="AM6" s="1" t="s">
        <v>40</v>
      </c>
      <c r="AN6" s="1" t="s">
        <v>41</v>
      </c>
      <c r="AO6" s="1" t="s">
        <v>23</v>
      </c>
      <c r="AP6" s="1" t="s">
        <v>19</v>
      </c>
      <c r="AQ6" s="1" t="s">
        <v>16</v>
      </c>
      <c r="AR6" s="1" t="s">
        <v>20</v>
      </c>
      <c r="AS6" s="17" t="s">
        <v>57</v>
      </c>
      <c r="AT6" s="1" t="s">
        <v>48</v>
      </c>
    </row>
    <row r="7" spans="1:62" ht="18" x14ac:dyDescent="0.35">
      <c r="A7" s="3" t="s">
        <v>1</v>
      </c>
      <c r="B7" s="13" t="s">
        <v>15</v>
      </c>
      <c r="C7" s="25"/>
      <c r="D7" s="44" t="s">
        <v>13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6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4" x14ac:dyDescent="0.45">
      <c r="A8" s="10">
        <v>1</v>
      </c>
      <c r="B8" s="30" t="s">
        <v>49</v>
      </c>
      <c r="C8" s="6">
        <v>17.239999999999998</v>
      </c>
      <c r="D8" s="23"/>
      <c r="E8" s="23"/>
      <c r="F8" s="23"/>
      <c r="G8" s="23"/>
      <c r="H8" s="23"/>
      <c r="I8" s="23">
        <v>43.1</v>
      </c>
      <c r="J8" s="23"/>
      <c r="K8" s="23"/>
      <c r="L8" s="23"/>
      <c r="M8" s="23"/>
      <c r="N8" s="23"/>
      <c r="O8" s="23"/>
      <c r="P8" s="23"/>
      <c r="Q8" s="23">
        <v>8.6199999999999992</v>
      </c>
      <c r="R8" s="23"/>
      <c r="S8" s="23"/>
      <c r="T8" s="23">
        <v>8.6199999999999992</v>
      </c>
      <c r="U8" s="23"/>
      <c r="V8" s="23"/>
      <c r="W8" s="23"/>
      <c r="X8" s="23">
        <v>3</v>
      </c>
      <c r="Y8" s="23"/>
      <c r="Z8" s="23">
        <v>8.6199999999999992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1.4</v>
      </c>
      <c r="AK8" s="23">
        <v>34.479999999999997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4" x14ac:dyDescent="0.45">
      <c r="A9" s="10">
        <v>2</v>
      </c>
      <c r="B9" s="38" t="s">
        <v>53</v>
      </c>
      <c r="C9" s="6"/>
      <c r="D9" s="23"/>
      <c r="E9" s="23"/>
      <c r="F9" s="23"/>
      <c r="G9" s="23">
        <v>25.86</v>
      </c>
      <c r="H9" s="23"/>
      <c r="I9" s="23"/>
      <c r="J9" s="23">
        <v>25.86</v>
      </c>
      <c r="K9" s="23"/>
      <c r="L9" s="23"/>
      <c r="M9" s="23"/>
      <c r="N9" s="23"/>
      <c r="O9" s="23"/>
      <c r="P9" s="23"/>
      <c r="Q9" s="23"/>
      <c r="R9" s="23"/>
      <c r="S9" s="23"/>
      <c r="T9" s="23">
        <v>17.239999999999998</v>
      </c>
      <c r="U9" s="23"/>
      <c r="V9" s="23"/>
      <c r="W9" s="23"/>
      <c r="X9" s="23">
        <v>1.46</v>
      </c>
      <c r="Y9" s="23"/>
      <c r="Z9" s="23">
        <v>17.239999999999998</v>
      </c>
      <c r="AA9" s="23"/>
      <c r="AB9" s="23"/>
      <c r="AC9" s="23"/>
      <c r="AD9" s="23"/>
      <c r="AE9" s="23"/>
      <c r="AF9" s="23"/>
      <c r="AG9" s="23"/>
      <c r="AH9" s="23"/>
      <c r="AI9" s="23"/>
      <c r="AJ9" s="23">
        <v>1.2</v>
      </c>
      <c r="AK9" s="31"/>
      <c r="AL9" s="23"/>
      <c r="AM9" s="23"/>
      <c r="AN9" s="23"/>
      <c r="AO9" s="23"/>
      <c r="AP9" s="23"/>
      <c r="AQ9" s="23"/>
      <c r="AR9" s="23"/>
      <c r="AS9" s="31">
        <v>4</v>
      </c>
      <c r="AT9" s="23"/>
    </row>
    <row r="10" spans="1:62" ht="23.4" x14ac:dyDescent="0.45">
      <c r="A10" s="10">
        <v>3</v>
      </c>
      <c r="B10" s="38" t="s">
        <v>54</v>
      </c>
      <c r="C10" s="37"/>
      <c r="D10" s="23"/>
      <c r="E10" s="23"/>
      <c r="F10" s="23"/>
      <c r="G10" s="23"/>
      <c r="H10" s="23">
        <v>1</v>
      </c>
      <c r="I10" s="23"/>
      <c r="J10" s="23"/>
      <c r="K10" s="23"/>
      <c r="L10" s="23"/>
      <c r="M10" s="23"/>
      <c r="N10" s="23"/>
      <c r="O10" s="23"/>
      <c r="P10" s="23"/>
      <c r="Q10" s="23"/>
      <c r="R10" s="9"/>
      <c r="S10" s="23"/>
      <c r="T10" s="23">
        <v>8.6199999999999992</v>
      </c>
      <c r="U10" s="23"/>
      <c r="V10" s="23">
        <v>25.86</v>
      </c>
      <c r="W10" s="23"/>
      <c r="X10" s="23"/>
      <c r="Y10" s="23"/>
      <c r="Z10" s="23">
        <v>8.6199999999999992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0.4</v>
      </c>
      <c r="AT10" s="23">
        <v>1</v>
      </c>
    </row>
    <row r="11" spans="1:62" ht="23.4" x14ac:dyDescent="0.45">
      <c r="A11" s="10">
        <v>4</v>
      </c>
      <c r="B11" s="38" t="s">
        <v>60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>
        <v>1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>
        <v>25.86</v>
      </c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23"/>
    </row>
    <row r="12" spans="1:62" ht="23.4" x14ac:dyDescent="0.45">
      <c r="A12" s="10">
        <v>5</v>
      </c>
      <c r="B12" s="39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107.7</v>
      </c>
      <c r="AQ12" s="1"/>
      <c r="AR12" s="1"/>
      <c r="AS12" s="1"/>
      <c r="AT12" s="1"/>
    </row>
    <row r="13" spans="1:62" ht="23.4" x14ac:dyDescent="0.45">
      <c r="A13" s="10">
        <v>6</v>
      </c>
      <c r="B13" s="38" t="s">
        <v>22</v>
      </c>
      <c r="C13" s="3"/>
      <c r="D13" s="23"/>
      <c r="E13" s="23"/>
      <c r="F13" s="3">
        <v>170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4" x14ac:dyDescent="0.45">
      <c r="A14" s="10">
        <v>7</v>
      </c>
      <c r="B14" s="53"/>
      <c r="C14" s="1"/>
      <c r="D14" s="1"/>
      <c r="E14" s="1"/>
      <c r="F14" s="5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23"/>
      <c r="AR14" s="23"/>
      <c r="AS14" s="23"/>
      <c r="AT14" s="23"/>
    </row>
    <row r="15" spans="1:62" ht="23.4" x14ac:dyDescent="0.4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4" x14ac:dyDescent="0.4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4" x14ac:dyDescent="0.4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" customHeight="1" x14ac:dyDescent="0.35">
      <c r="A18" s="3"/>
      <c r="B18" s="3" t="s">
        <v>5</v>
      </c>
      <c r="C18" s="33">
        <f t="shared" ref="C18:AT18" si="0">SUM(C8:C17)</f>
        <v>17.239999999999998</v>
      </c>
      <c r="D18" s="3">
        <f t="shared" si="0"/>
        <v>0</v>
      </c>
      <c r="E18" s="3">
        <f t="shared" si="0"/>
        <v>0</v>
      </c>
      <c r="F18" s="3">
        <f t="shared" si="0"/>
        <v>170</v>
      </c>
      <c r="G18" s="3">
        <f t="shared" si="0"/>
        <v>25.86</v>
      </c>
      <c r="H18" s="3">
        <f t="shared" si="0"/>
        <v>1</v>
      </c>
      <c r="I18" s="3">
        <f t="shared" si="0"/>
        <v>43.1</v>
      </c>
      <c r="J18" s="3">
        <f t="shared" si="0"/>
        <v>25.86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3">
        <f t="shared" si="0"/>
        <v>1</v>
      </c>
      <c r="O18" s="3">
        <f t="shared" si="0"/>
        <v>0</v>
      </c>
      <c r="P18" s="3">
        <f t="shared" si="0"/>
        <v>0</v>
      </c>
      <c r="Q18" s="3">
        <f t="shared" si="0"/>
        <v>8.6199999999999992</v>
      </c>
      <c r="R18" s="3">
        <f t="shared" si="0"/>
        <v>0</v>
      </c>
      <c r="S18" s="33">
        <f t="shared" si="0"/>
        <v>0</v>
      </c>
      <c r="T18" s="33">
        <f t="shared" si="0"/>
        <v>34.479999999999997</v>
      </c>
      <c r="U18" s="3">
        <f t="shared" si="0"/>
        <v>0</v>
      </c>
      <c r="V18" s="3">
        <f t="shared" si="0"/>
        <v>25.86</v>
      </c>
      <c r="W18" s="3">
        <f t="shared" si="0"/>
        <v>0</v>
      </c>
      <c r="X18" s="33">
        <f t="shared" si="0"/>
        <v>4.46</v>
      </c>
      <c r="Y18" s="3">
        <f t="shared" si="0"/>
        <v>0</v>
      </c>
      <c r="Z18" s="33">
        <f t="shared" si="0"/>
        <v>34.479999999999997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3">
        <f t="shared" si="0"/>
        <v>25.86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2.5999999999999996</v>
      </c>
      <c r="AK18" s="3">
        <f t="shared" si="0"/>
        <v>34.479999999999997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3">
        <f t="shared" si="0"/>
        <v>107.7</v>
      </c>
      <c r="AQ18" s="3">
        <f t="shared" si="0"/>
        <v>0</v>
      </c>
      <c r="AR18" s="3">
        <f t="shared" si="0"/>
        <v>0</v>
      </c>
      <c r="AS18" s="3">
        <f t="shared" si="0"/>
        <v>4.4000000000000004</v>
      </c>
      <c r="AT18" s="3">
        <f t="shared" si="0"/>
        <v>1</v>
      </c>
    </row>
    <row r="19" spans="1:50" ht="24.9" customHeight="1" x14ac:dyDescent="0.35">
      <c r="A19" s="3"/>
      <c r="B19" s="5" t="s">
        <v>6</v>
      </c>
      <c r="C19" s="32">
        <f>C18*C4</f>
        <v>999.92</v>
      </c>
      <c r="D19" s="3">
        <f>$C$4*D18</f>
        <v>0</v>
      </c>
      <c r="E19" s="3">
        <f t="shared" ref="E19:AR19" si="1">$C$4*E18</f>
        <v>0</v>
      </c>
      <c r="F19" s="3">
        <f t="shared" si="1"/>
        <v>9860</v>
      </c>
      <c r="G19" s="3">
        <f t="shared" si="1"/>
        <v>1499.8799999999999</v>
      </c>
      <c r="H19" s="3">
        <f>H18</f>
        <v>1</v>
      </c>
      <c r="I19" s="33">
        <f>I18*C4</f>
        <v>2499.8000000000002</v>
      </c>
      <c r="J19" s="33">
        <f>J18*C4</f>
        <v>1499.8799999999999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3">
        <f t="shared" si="1"/>
        <v>58</v>
      </c>
      <c r="O19" s="3">
        <f t="shared" si="1"/>
        <v>0</v>
      </c>
      <c r="P19" s="3">
        <f t="shared" si="1"/>
        <v>0</v>
      </c>
      <c r="Q19" s="33">
        <f t="shared" si="1"/>
        <v>499.96</v>
      </c>
      <c r="R19" s="3">
        <f t="shared" si="1"/>
        <v>0</v>
      </c>
      <c r="S19" s="3">
        <f>S18*C4</f>
        <v>0</v>
      </c>
      <c r="T19" s="33">
        <f t="shared" si="1"/>
        <v>1999.84</v>
      </c>
      <c r="U19" s="3">
        <f t="shared" si="1"/>
        <v>0</v>
      </c>
      <c r="V19" s="33">
        <f t="shared" si="1"/>
        <v>1499.8799999999999</v>
      </c>
      <c r="W19" s="3">
        <f t="shared" si="1"/>
        <v>0</v>
      </c>
      <c r="X19" s="33">
        <f t="shared" si="1"/>
        <v>258.68</v>
      </c>
      <c r="Y19" s="3">
        <f t="shared" si="1"/>
        <v>0</v>
      </c>
      <c r="Z19" s="33">
        <f t="shared" si="1"/>
        <v>1999.84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1499.8799999999999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150.79999999999998</v>
      </c>
      <c r="AK19" s="33">
        <f>AK18*C4</f>
        <v>1999.84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5">
        <f>AP18*C4</f>
        <v>6246.6</v>
      </c>
      <c r="AQ19" s="3">
        <f t="shared" si="1"/>
        <v>0</v>
      </c>
      <c r="AR19" s="3">
        <f t="shared" si="1"/>
        <v>0</v>
      </c>
      <c r="AS19" s="33">
        <f>AS18*C4</f>
        <v>255.20000000000002</v>
      </c>
      <c r="AT19" s="33">
        <f>AT18</f>
        <v>1</v>
      </c>
    </row>
    <row r="20" spans="1:50" ht="24.9" customHeight="1" x14ac:dyDescent="0.35">
      <c r="A20" s="3"/>
      <c r="B20" s="5" t="s">
        <v>14</v>
      </c>
      <c r="C20" s="5">
        <v>0.27</v>
      </c>
      <c r="D20" s="1">
        <f>D23/1000</f>
        <v>0.12</v>
      </c>
      <c r="E20" s="1">
        <f t="shared" ref="E20:AR20" si="2">E23/1000</f>
        <v>0</v>
      </c>
      <c r="F20" s="1">
        <v>0.185</v>
      </c>
      <c r="G20" s="1">
        <v>0.45</v>
      </c>
      <c r="H20" s="1">
        <v>70</v>
      </c>
      <c r="I20" s="1">
        <v>0.04</v>
      </c>
      <c r="J20" s="1">
        <v>0.15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0.3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15</v>
      </c>
      <c r="T20" s="1">
        <v>3.5000000000000003E-2</v>
      </c>
      <c r="U20" s="1">
        <f t="shared" si="2"/>
        <v>0.05</v>
      </c>
      <c r="V20" s="1">
        <v>0.05</v>
      </c>
      <c r="W20" s="1">
        <f t="shared" si="2"/>
        <v>0.13</v>
      </c>
      <c r="X20" s="1">
        <v>0.85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0.12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4.8000000000000001E-2</v>
      </c>
      <c r="AQ20" s="1">
        <f t="shared" si="2"/>
        <v>1.1000000000000001</v>
      </c>
      <c r="AR20" s="1">
        <f t="shared" si="2"/>
        <v>8.5000000000000006E-2</v>
      </c>
      <c r="AS20" s="1">
        <v>0.14499999999999999</v>
      </c>
      <c r="AT20" s="28">
        <v>85</v>
      </c>
    </row>
    <row r="21" spans="1:50" ht="24.9" customHeight="1" x14ac:dyDescent="0.4">
      <c r="A21" s="3"/>
      <c r="B21" s="5" t="s">
        <v>3</v>
      </c>
      <c r="C21" s="32">
        <f>C20*C19</f>
        <v>269.97840000000002</v>
      </c>
      <c r="D21" s="5">
        <f>D19*D20</f>
        <v>0</v>
      </c>
      <c r="E21" s="5">
        <f t="shared" ref="E21:AT21" si="3">E19*E20</f>
        <v>0</v>
      </c>
      <c r="F21" s="5">
        <f t="shared" si="3"/>
        <v>1824.1</v>
      </c>
      <c r="G21" s="5">
        <f t="shared" si="3"/>
        <v>674.94599999999991</v>
      </c>
      <c r="H21" s="5">
        <f>H20*H19</f>
        <v>70</v>
      </c>
      <c r="I21" s="32">
        <f t="shared" si="3"/>
        <v>99.992000000000004</v>
      </c>
      <c r="J21" s="32">
        <f t="shared" si="3"/>
        <v>224.98199999999997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2">
        <f t="shared" si="3"/>
        <v>17.399999999999999</v>
      </c>
      <c r="O21" s="5">
        <f t="shared" si="3"/>
        <v>0</v>
      </c>
      <c r="P21" s="5">
        <f t="shared" si="3"/>
        <v>0</v>
      </c>
      <c r="Q21" s="32">
        <f t="shared" si="3"/>
        <v>34.997199999999999</v>
      </c>
      <c r="R21" s="5">
        <f t="shared" si="3"/>
        <v>0</v>
      </c>
      <c r="S21" s="32">
        <f t="shared" si="3"/>
        <v>0</v>
      </c>
      <c r="T21" s="32">
        <f t="shared" si="3"/>
        <v>69.994399999999999</v>
      </c>
      <c r="U21" s="5">
        <f t="shared" si="3"/>
        <v>0</v>
      </c>
      <c r="V21" s="32">
        <f>V20*V19</f>
        <v>74.994</v>
      </c>
      <c r="W21" s="5">
        <f t="shared" si="3"/>
        <v>0</v>
      </c>
      <c r="X21" s="32">
        <f t="shared" si="3"/>
        <v>219.87799999999999</v>
      </c>
      <c r="Y21" s="5">
        <f t="shared" si="3"/>
        <v>0</v>
      </c>
      <c r="Z21" s="32">
        <f t="shared" si="3"/>
        <v>119.99039999999999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134.98919999999998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2">
        <f t="shared" si="3"/>
        <v>3.7699999999999996</v>
      </c>
      <c r="AK21" s="32">
        <f t="shared" si="3"/>
        <v>239.98079999999999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2">
        <f t="shared" si="3"/>
        <v>299.83680000000004</v>
      </c>
      <c r="AQ21" s="5">
        <f t="shared" si="3"/>
        <v>0</v>
      </c>
      <c r="AR21" s="5">
        <f t="shared" si="3"/>
        <v>0</v>
      </c>
      <c r="AS21" s="32">
        <f>AS20*AS19</f>
        <v>37.003999999999998</v>
      </c>
      <c r="AT21" s="32">
        <f t="shared" si="3"/>
        <v>85</v>
      </c>
      <c r="AU21" s="34">
        <f>SUM(C21:AT21)</f>
        <v>4501.8332</v>
      </c>
    </row>
    <row r="22" spans="1:50" ht="24.6" customHeight="1" x14ac:dyDescent="0.4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f>C4*77.62</f>
        <v>4501.96</v>
      </c>
    </row>
    <row r="23" spans="1:50" ht="44.25" customHeight="1" x14ac:dyDescent="0.45">
      <c r="A23" s="2"/>
      <c r="B23" s="2" t="s">
        <v>32</v>
      </c>
      <c r="C23" s="2">
        <v>270</v>
      </c>
      <c r="D23" s="19">
        <v>120</v>
      </c>
      <c r="E23" s="19"/>
      <c r="F23" s="19">
        <v>185</v>
      </c>
      <c r="G23" s="19">
        <v>450</v>
      </c>
      <c r="H23" s="19">
        <v>70</v>
      </c>
      <c r="I23" s="19">
        <v>40</v>
      </c>
      <c r="J23" s="19">
        <v>150</v>
      </c>
      <c r="K23" s="19">
        <v>130</v>
      </c>
      <c r="L23" s="19"/>
      <c r="M23" s="19">
        <v>600</v>
      </c>
      <c r="N23" s="19">
        <v>300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35</v>
      </c>
      <c r="U23" s="19">
        <v>50</v>
      </c>
      <c r="V23" s="19">
        <v>50</v>
      </c>
      <c r="W23" s="19">
        <v>130</v>
      </c>
      <c r="X23" s="19">
        <v>850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120</v>
      </c>
      <c r="AL23" s="19">
        <v>370</v>
      </c>
      <c r="AM23" s="19"/>
      <c r="AN23" s="19">
        <v>140</v>
      </c>
      <c r="AO23" s="19">
        <v>450</v>
      </c>
      <c r="AP23" s="19">
        <v>48</v>
      </c>
      <c r="AQ23" s="19">
        <v>1100</v>
      </c>
      <c r="AR23" s="19">
        <v>85</v>
      </c>
      <c r="AS23" s="19">
        <v>145</v>
      </c>
      <c r="AT23" s="19">
        <v>85</v>
      </c>
      <c r="AU23" s="18"/>
      <c r="AW23" s="36">
        <f>AX22-AU21</f>
        <v>0.12680000000000291</v>
      </c>
    </row>
    <row r="24" spans="1:50" ht="39" customHeight="1" x14ac:dyDescent="0.35">
      <c r="A24" s="2"/>
      <c r="B24" s="2" t="s">
        <v>62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" x14ac:dyDescent="0.35">
      <c r="A26" s="2"/>
      <c r="B26" s="2" t="s">
        <v>50</v>
      </c>
      <c r="C26" s="2"/>
      <c r="D26" s="2"/>
      <c r="E26" s="2"/>
      <c r="F26" s="2"/>
      <c r="G26" s="2"/>
      <c r="H26" s="2"/>
      <c r="I26" s="2" t="s">
        <v>51</v>
      </c>
      <c r="J26" s="2"/>
      <c r="K26" s="2"/>
      <c r="L26" s="2"/>
      <c r="M26" s="2"/>
    </row>
    <row r="29" spans="1:50" ht="21" x14ac:dyDescent="0.4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2024-02-06T10:35:13Z</dcterms:modified>
</cp:coreProperties>
</file>