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2" l="1"/>
  <c r="R19" i="2" l="1"/>
  <c r="Q18" i="2" l="1"/>
  <c r="Q19" i="2" s="1"/>
  <c r="R18" i="2"/>
  <c r="R21" i="2" s="1"/>
  <c r="H18" i="2" l="1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M18" i="2"/>
  <c r="N18" i="2"/>
  <c r="N19" i="2" s="1"/>
  <c r="O18" i="2"/>
  <c r="P18" i="2"/>
  <c r="P19" i="2" s="1"/>
  <c r="P21" i="2" s="1"/>
  <c r="S18" i="2"/>
  <c r="T18" i="2"/>
  <c r="T19" i="2" s="1"/>
  <c r="U18" i="2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O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19" i="2"/>
  <c r="AO21" i="2" s="1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19" i="2"/>
  <c r="M21" i="2" s="1"/>
  <c r="L19" i="2"/>
  <c r="J19" i="2"/>
  <c r="L21" i="2" l="1"/>
  <c r="AQ20" i="2"/>
  <c r="AQ21" i="2" s="1"/>
  <c r="Q20" i="2"/>
  <c r="Q21" i="2" s="1"/>
  <c r="AN20" i="2"/>
  <c r="AN21" i="2" s="1"/>
  <c r="AG20" i="2"/>
  <c r="AG21" i="2" s="1"/>
  <c r="X20" i="2"/>
  <c r="X21" i="2" s="1"/>
  <c r="J20" i="2"/>
  <c r="J21" i="2"/>
  <c r="N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D20" i="2"/>
  <c r="D21" i="2" s="1"/>
  <c r="AM20" i="2"/>
  <c r="AM21" i="2" s="1"/>
  <c r="L20" i="2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<sst xmlns="http://schemas.openxmlformats.org/spreadsheetml/2006/main" count="66" uniqueCount="63">
  <si>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</si>
  <si>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</si>
  <si>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</si>
  <si>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</si>
  <si>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</si>
  <si>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</si>
  <si>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</si>
  <si>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</si>
  <si>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</si>
  <si>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</si>
  <si>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</si>
  <si>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</si>
  <si>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</si>
  <si>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</si>
  <si>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</si>
  <si>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</si>
  <si>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</si>
  <si>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</si>
  <si>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</si>
  <si>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</si>
  <si>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</si>
  <si>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</si>
  <si>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</si>
  <si>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</si>
  <si>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</si>
  <si>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</si>
  <si>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</si>
  <si>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</si>
  <si>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</si>
  <si>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</si>
  <si>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</si>
  <si>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</si>
  <si>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</si>
  <si>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</si>
  <si>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</si>
  <si>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</si>
  <si>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</si>
  <si>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</si>
  <si>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</si>
  <si>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</si>
  <si>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</si>
  <si>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</si>
  <si>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</si>
  <si>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</si>
  <si>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</si>
  <si>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</si>
  <si>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</si>
  <si>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</si>
  <si>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</si>
  <si>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</si>
  <si>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</si>
  <si>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</si>
  <si>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</si>
  <si>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</si>
  <si>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</si>
  <si>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</si>
  <si>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</si>
  <si>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</si>
  <si>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мандарин</t>
  </si>
  <si>
    <t>чим-чим</t>
  </si>
  <si>
    <t>яйцо</t>
  </si>
  <si>
    <t>Зав.хоз: _____________________/Газимагомедов М.С./</t>
  </si>
  <si>
    <t>12.02.2024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</si>
</sst>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1" fontId="3" fillId="0" borderId="0" xfId="0" applyNumberFormat="1" applyFont="1" applyBorder="1"/>
    <xf numFmtId="0" fontId="1" fillId="0" borderId="0" xfId="0" applyFont="1" applyBorder="1" applyAlignment="1">
      <alignment wrapText="1"/>
    </xf>
    <xf numFmtId="0" fontId="3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5C616C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E14" activePane="bottomRight" state="frozen"/>
      <selection pane="topRight" activeCell="D1" sqref="D1"/>
      <selection pane="bottomLeft" activeCell="A8" sqref="A8"/>
      <selection pane="bottomRight" activeCell="C4" sqref="C4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42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AD1" s="53" t="s">
        <v>47</v>
      </c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60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AD2" s="43" t="s">
        <v>43</v>
      </c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</row>
    <row r="3" spans="1:60" ht="30.75" customHeight="1" x14ac:dyDescent="0.3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</row>
    <row r="4" spans="1:60" ht="33" customHeight="1" x14ac:dyDescent="0.3">
      <c r="A4" s="49" t="s">
        <v>4</v>
      </c>
      <c r="B4" s="49"/>
      <c r="C4" s="21">
        <v>47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</row>
    <row r="6" spans="1:60" ht="42" customHeight="1" x14ac:dyDescent="0.3">
      <c r="A6" s="50"/>
      <c r="B6" s="50"/>
      <c r="C6" s="10" t="s">
        <v>51</v>
      </c>
      <c r="D6" s="1" t="s">
        <v>21</v>
      </c>
      <c r="E6" s="1" t="s">
        <v>52</v>
      </c>
      <c r="F6" s="1" t="s">
        <v>60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59</v>
      </c>
      <c r="S6" s="1" t="s">
        <v>17</v>
      </c>
      <c r="T6" s="1" t="s">
        <v>23</v>
      </c>
      <c r="U6" s="17" t="s">
        <v>58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5" t="s">
        <v>12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51.72</v>
      </c>
      <c r="D8" s="20"/>
      <c r="E8" s="20"/>
      <c r="F8" s="20">
        <v>4</v>
      </c>
      <c r="G8" s="20"/>
      <c r="H8" s="20">
        <v>34.479999999999997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17.239999999999998</v>
      </c>
      <c r="T8" s="20"/>
      <c r="U8" s="20"/>
      <c r="V8" s="20"/>
      <c r="W8" s="20">
        <v>7.73</v>
      </c>
      <c r="X8" s="20"/>
      <c r="Y8" s="20">
        <v>8.6199999999999992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17.239999999999998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2.1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0.4</v>
      </c>
      <c r="W10" s="20"/>
      <c r="X10" s="20"/>
      <c r="Y10" s="20">
        <v>51.72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25.86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107.75</v>
      </c>
      <c r="AP12" s="20"/>
      <c r="AQ12" s="20"/>
      <c r="AR12" s="20"/>
    </row>
    <row r="13" spans="1:60" ht="23.25" x14ac:dyDescent="0.35">
      <c r="A13" s="10">
        <v>6</v>
      </c>
      <c r="B13" s="27" t="s">
        <v>58</v>
      </c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>
        <v>95</v>
      </c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51.72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34.479999999999997</v>
      </c>
      <c r="I18" s="3">
        <f t="shared" si="0"/>
        <v>17.239999999999998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>
        <f t="shared" si="0"/>
        <v>0</v>
      </c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17.239999999999998</v>
      </c>
      <c r="T18" s="3">
        <f t="shared" si="0"/>
        <v>0</v>
      </c>
      <c r="U18" s="3">
        <f t="shared" si="0"/>
        <v>95</v>
      </c>
      <c r="V18" s="3">
        <f t="shared" si="0"/>
        <v>2.5</v>
      </c>
      <c r="W18" s="30">
        <f t="shared" si="0"/>
        <v>7.73</v>
      </c>
      <c r="X18" s="3">
        <f t="shared" si="0"/>
        <v>0</v>
      </c>
      <c r="Y18" s="30">
        <f t="shared" si="0"/>
        <v>60.339999999999996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25.86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f t="shared" si="0"/>
        <v>107.75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2430.84</v>
      </c>
      <c r="D19" s="3">
        <f>$C$4*D18</f>
        <v>0</v>
      </c>
      <c r="E19" s="3">
        <f t="shared" ref="E19:AR19" si="1">$C$4*E18</f>
        <v>47</v>
      </c>
      <c r="F19" s="3">
        <f>F18</f>
        <v>4</v>
      </c>
      <c r="G19" s="3">
        <f>G18</f>
        <v>0</v>
      </c>
      <c r="H19" s="30">
        <f>H18*C4</f>
        <v>1620.56</v>
      </c>
      <c r="I19" s="30">
        <f>I18*C4</f>
        <v>810.28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810.28</v>
      </c>
      <c r="T19" s="3">
        <f t="shared" si="1"/>
        <v>0</v>
      </c>
      <c r="U19" s="30">
        <f t="shared" si="1"/>
        <v>4465</v>
      </c>
      <c r="V19" s="3">
        <f t="shared" si="1"/>
        <v>117.5</v>
      </c>
      <c r="W19" s="30">
        <f t="shared" si="1"/>
        <v>363.31</v>
      </c>
      <c r="X19" s="3">
        <f t="shared" si="1"/>
        <v>0</v>
      </c>
      <c r="Y19" s="30">
        <f t="shared" si="1"/>
        <v>2835.98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1215.42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117.5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f>AO18*C4</f>
        <v>5064.25</v>
      </c>
      <c r="AP19" s="3">
        <f t="shared" si="1"/>
        <v>0</v>
      </c>
      <c r="AQ19" s="3">
        <f t="shared" si="1"/>
        <v>0</v>
      </c>
      <c r="AR19" s="30">
        <f t="shared" si="1"/>
        <v>405.14</v>
      </c>
    </row>
    <row r="20" spans="1:48" ht="24.95" customHeight="1" x14ac:dyDescent="0.3">
      <c r="A20" s="3"/>
      <c r="B20" s="5" t="s">
        <v>13</v>
      </c>
      <c r="C20" s="5">
        <v>0.45</v>
      </c>
      <c r="D20" s="1">
        <f>D24/1000</f>
        <v>0</v>
      </c>
      <c r="E20" s="1">
        <v>15</v>
      </c>
      <c r="F20" s="1">
        <v>15</v>
      </c>
      <c r="G20" s="1">
        <v>85</v>
      </c>
      <c r="H20" s="1">
        <v>0.04</v>
      </c>
      <c r="I20" s="1">
        <v>0.12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15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3.5000000000000003E-2</v>
      </c>
      <c r="T20" s="1">
        <f t="shared" si="2"/>
        <v>0</v>
      </c>
      <c r="U20" s="1">
        <v>0.13</v>
      </c>
      <c r="V20" s="1">
        <v>0.14499999999999999</v>
      </c>
      <c r="W20" s="1">
        <v>0.85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4.8000000000000001E-2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1093.8780000000002</v>
      </c>
      <c r="D21" s="5">
        <f>D19*D20</f>
        <v>0</v>
      </c>
      <c r="E21" s="5">
        <f t="shared" ref="E21:AR21" si="3">E19*E20</f>
        <v>705</v>
      </c>
      <c r="F21" s="5">
        <f t="shared" si="3"/>
        <v>60</v>
      </c>
      <c r="G21" s="5">
        <f t="shared" si="3"/>
        <v>0</v>
      </c>
      <c r="H21" s="29">
        <f t="shared" si="3"/>
        <v>64.822400000000002</v>
      </c>
      <c r="I21" s="29">
        <f t="shared" si="3"/>
        <v>97.233599999999996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28.359800000000003</v>
      </c>
      <c r="T21" s="5">
        <f t="shared" si="3"/>
        <v>0</v>
      </c>
      <c r="U21" s="29">
        <f>U20*U19</f>
        <v>580.45000000000005</v>
      </c>
      <c r="V21" s="5">
        <f t="shared" si="3"/>
        <v>17.037499999999998</v>
      </c>
      <c r="W21" s="29">
        <f t="shared" si="3"/>
        <v>308.81349999999998</v>
      </c>
      <c r="X21" s="5">
        <f t="shared" si="3"/>
        <v>0</v>
      </c>
      <c r="Y21" s="29">
        <f t="shared" si="3"/>
        <v>170.15879999999999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109.3878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2.9375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243.084</v>
      </c>
      <c r="AP21" s="5">
        <f t="shared" si="3"/>
        <v>0</v>
      </c>
      <c r="AQ21" s="5">
        <f t="shared" si="3"/>
        <v>0</v>
      </c>
      <c r="AR21" s="29">
        <f t="shared" si="3"/>
        <v>121.54199999999999</v>
      </c>
      <c r="AS21" s="31">
        <f>SUM(C21:AR21)</f>
        <v>3672.7048999999997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f>C4*77.62</f>
        <v>3648.1400000000003</v>
      </c>
    </row>
    <row r="23" spans="1:48" ht="24.6" customHeight="1" x14ac:dyDescent="0.3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8"/>
      <c r="Z23" s="37"/>
      <c r="AA23" s="37"/>
      <c r="AB23" s="37"/>
      <c r="AC23" s="37"/>
      <c r="AD23" s="39"/>
      <c r="AE23" s="39"/>
      <c r="AF23" s="40"/>
      <c r="AG23" s="40"/>
      <c r="AH23" s="40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8"/>
      <c r="AV23" s="26"/>
    </row>
    <row r="24" spans="1:48" ht="44.25" customHeight="1" x14ac:dyDescent="0.35">
      <c r="A24" s="2"/>
      <c r="B24" s="2" t="s">
        <v>30</v>
      </c>
      <c r="C24" s="2">
        <v>450</v>
      </c>
      <c r="D24" s="2"/>
      <c r="E24" s="2">
        <v>15</v>
      </c>
      <c r="F24" s="2">
        <v>15</v>
      </c>
      <c r="G24" s="2">
        <v>85</v>
      </c>
      <c r="H24" s="2">
        <v>40</v>
      </c>
      <c r="I24" s="2">
        <v>120</v>
      </c>
      <c r="J24" s="2"/>
      <c r="K24" s="2"/>
      <c r="L24" s="2"/>
      <c r="M24" s="2">
        <v>15</v>
      </c>
      <c r="N24" s="2"/>
      <c r="O24" s="2"/>
      <c r="P24" s="2">
        <v>70</v>
      </c>
      <c r="Q24" s="2"/>
      <c r="R24" s="2">
        <v>70</v>
      </c>
      <c r="S24" s="2">
        <v>35</v>
      </c>
      <c r="T24" s="2"/>
      <c r="U24" s="2">
        <v>90</v>
      </c>
      <c r="V24" s="2">
        <v>145</v>
      </c>
      <c r="W24" s="2">
        <v>850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48</v>
      </c>
      <c r="AP24" s="2"/>
      <c r="AQ24" s="2"/>
      <c r="AR24" s="2">
        <v>300</v>
      </c>
      <c r="AS24" s="18"/>
      <c r="AU24" s="33">
        <f>AV22-AS21</f>
        <v>-24.564899999999398</v>
      </c>
    </row>
    <row r="25" spans="1:48" ht="39" customHeight="1" x14ac:dyDescent="0.3">
      <c r="A25" s="2"/>
      <c r="B25" s="2" t="s">
        <v>61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2024-02-12T05:40:50Z</dcterms:modified>
</cp:coreProperties>
</file>