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Шаблон!$A$1:$AS$27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22" i="2" l="1"/>
  <c r="R19" i="2" l="1"/>
  <c r="Q18" i="2" l="1"/>
  <c r="Q19" i="2" s="1"/>
  <c r="R18" i="2"/>
  <c r="R21" i="2" s="1"/>
  <c r="H18" i="2" l="1"/>
  <c r="H19" i="2" s="1"/>
  <c r="C18" i="2" l="1"/>
  <c r="C19" i="2" s="1"/>
  <c r="C21" i="2" s="1"/>
  <c r="E18" i="2" l="1"/>
  <c r="F18" i="2"/>
  <c r="F19" i="2" s="1"/>
  <c r="G18" i="2"/>
  <c r="I18" i="2"/>
  <c r="I19" i="2" s="1"/>
  <c r="J18" i="2"/>
  <c r="K18" i="2"/>
  <c r="K19" i="2" s="1"/>
  <c r="L18" i="2"/>
  <c r="M18" i="2"/>
  <c r="N18" i="2"/>
  <c r="N19" i="2" s="1"/>
  <c r="O18" i="2"/>
  <c r="P18" i="2"/>
  <c r="P19" i="2" s="1"/>
  <c r="P21" i="2" s="1"/>
  <c r="S18" i="2"/>
  <c r="T18" i="2"/>
  <c r="T19" i="2" s="1"/>
  <c r="U18" i="2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N18" i="2"/>
  <c r="AO18" i="2"/>
  <c r="AP18" i="2"/>
  <c r="AQ18" i="2"/>
  <c r="AR18" i="2"/>
  <c r="AR19" i="2" s="1"/>
  <c r="AR21" i="2" s="1"/>
  <c r="D18" i="2"/>
  <c r="G19" i="2" l="1"/>
  <c r="G21" i="2" s="1"/>
  <c r="Y19" i="2"/>
  <c r="Y21" i="2" s="1"/>
  <c r="V21" i="2"/>
  <c r="AO19" i="2"/>
  <c r="AO21" i="2" s="1"/>
  <c r="I21" i="2"/>
  <c r="F21" i="2"/>
  <c r="H21" i="2"/>
  <c r="E19" i="2"/>
  <c r="E21" i="2" s="1"/>
  <c r="D19" i="2"/>
  <c r="AQ19" i="2"/>
  <c r="AP19" i="2"/>
  <c r="AN19" i="2"/>
  <c r="AL19" i="2"/>
  <c r="AJ21" i="2"/>
  <c r="AH19" i="2"/>
  <c r="AF19" i="2"/>
  <c r="AD19" i="2"/>
  <c r="AD21" i="2" s="1"/>
  <c r="AB19" i="2"/>
  <c r="Z19" i="2"/>
  <c r="X19" i="2"/>
  <c r="U19" i="2"/>
  <c r="U21" i="2" s="1"/>
  <c r="S19" i="2"/>
  <c r="S21" i="2" s="1"/>
  <c r="O19" i="2"/>
  <c r="O21" i="2" s="1"/>
  <c r="M19" i="2"/>
  <c r="M21" i="2" s="1"/>
  <c r="L19" i="2"/>
  <c r="J19" i="2"/>
  <c r="L21" i="2" l="1"/>
  <c r="AQ20" i="2"/>
  <c r="AQ21" i="2" s="1"/>
  <c r="Q20" i="2"/>
  <c r="Q21" i="2" s="1"/>
  <c r="AN20" i="2"/>
  <c r="AN21" i="2" s="1"/>
  <c r="AG20" i="2"/>
  <c r="AG21" i="2" s="1"/>
  <c r="X20" i="2"/>
  <c r="X21" i="2" s="1"/>
  <c r="J20" i="2"/>
  <c r="J21" i="2"/>
  <c r="N21" i="2"/>
  <c r="T20" i="2"/>
  <c r="T21" i="2" s="1"/>
  <c r="K20" i="2"/>
  <c r="K21" i="2" s="1"/>
  <c r="AL20" i="2"/>
  <c r="AL21" i="2"/>
  <c r="AC20" i="2"/>
  <c r="AC21" i="2" s="1"/>
  <c r="AP20" i="2"/>
  <c r="AP21" i="2" s="1"/>
  <c r="AK20" i="2"/>
  <c r="AK21" i="2" s="1"/>
  <c r="AF20" i="2"/>
  <c r="AF21" i="2" s="1"/>
  <c r="AB20" i="2"/>
  <c r="AB21" i="2" s="1"/>
  <c r="AE20" i="2"/>
  <c r="AE21" i="2" s="1"/>
  <c r="AA20" i="2"/>
  <c r="AA21" i="2" s="1"/>
  <c r="N20" i="2"/>
  <c r="D20" i="2"/>
  <c r="D21" i="2" s="1"/>
  <c r="AM20" i="2"/>
  <c r="AM21" i="2" s="1"/>
  <c r="L20" i="2"/>
  <c r="AH20" i="2"/>
  <c r="AH21" i="2" s="1"/>
  <c r="Z20" i="2"/>
  <c r="Z21" i="2" s="1"/>
  <c r="AS21" i="2" l="1"/>
  <c r="AU24" i="2" s="1"/>
</calcChain>
</file>

<file path=xl/sharedStrings.xml><?xml version="1.0" encoding="utf-8"?>
<sst xmlns="http://schemas.openxmlformats.org/spreadsheetml/2006/main" count="66" uniqueCount="63">
  <si>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</si>
  <si>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</si>
  <si>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</si>
  <si>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</si>
  <si>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</si>
  <si>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</si>
  <si>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</si>
  <si>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</si>
  <si>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</si>
  <si>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</si>
  <si>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</si>
  <si>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</si>
  <si>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</si>
  <si>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</si>
  <si>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</si>
  <si>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</si>
  <si>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</si>
  <si>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</si>
  <si>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</si>
  <si>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</si>
  <si>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</si>
  <si>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</si>
  <si>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</si>
  <si>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</si>
  <si>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</si>
  <si>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</si>
  <si>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</si>
  <si>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</si>
  <si>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</si>
  <si>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</si>
  <si>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</si>
  <si>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</si>
  <si>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</si>
  <si>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</si>
  <si>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</si>
  <si>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</si>
  <si>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</si>
  <si>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</si>
  <si>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</si>
  <si>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</si>
  <si>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</si>
  <si>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</si>
  <si>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</si>
  <si>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</si>
  <si>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</si>
  <si>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</si>
  <si>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пирож</t>
  </si>
  <si>
    <t>понедельник</t>
  </si>
  <si>
    <t>Курбанова М</t>
  </si>
  <si>
    <t>Приняла повар:_____________________//</t>
  </si>
  <si>
    <t>Суп тефтелевый</t>
  </si>
  <si>
    <t>Мясо</t>
  </si>
  <si>
    <t>Яйцо омл</t>
  </si>
  <si>
    <t>Омлет</t>
  </si>
  <si>
    <t>Салат Морковный</t>
  </si>
  <si>
    <t>Компот из кураги</t>
  </si>
  <si>
    <t>Хлеб</t>
  </si>
  <si>
    <t>Кураги</t>
  </si>
  <si>
    <t>мандарин</t>
  </si>
  <si>
    <t>чим-чим</t>
  </si>
  <si>
    <t>яйцо</t>
  </si>
  <si>
    <t>Зав.хоз: _____________________/Газимагомедов М.С./</t>
  </si>
  <si>
    <t>2024.02.26.г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</si>
</sst>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1" fontId="3" fillId="0" borderId="0" xfId="0" applyNumberFormat="1" applyFont="1" applyBorder="1"/>
    <xf numFmtId="0" fontId="1" fillId="0" borderId="0" xfId="0" applyFont="1" applyBorder="1" applyAlignment="1">
      <alignment wrapText="1"/>
    </xf>
    <xf numFmtId="0" fontId="3" fillId="2" borderId="0" xfId="0" applyFont="1" applyFill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8.42578125" customWidth="1"/>
    <col min="4" max="4" width="7" hidden="1" customWidth="1"/>
    <col min="5" max="5" width="7.42578125" customWidth="1"/>
    <col min="6" max="6" width="5.7109375" customWidth="1"/>
    <col min="7" max="7" width="5.85546875" customWidth="1"/>
    <col min="8" max="8" width="8.42578125" customWidth="1"/>
    <col min="9" max="9" width="9.28515625" customWidth="1"/>
    <col min="10" max="11" width="7.85546875" hidden="1" customWidth="1"/>
    <col min="12" max="12" width="7.140625" hidden="1" customWidth="1"/>
    <col min="13" max="13" width="4.85546875" customWidth="1"/>
    <col min="14" max="15" width="11.5703125" hidden="1" customWidth="1"/>
    <col min="16" max="16" width="7.7109375" customWidth="1"/>
    <col min="17" max="17" width="9.85546875" hidden="1" customWidth="1"/>
    <col min="18" max="18" width="8" customWidth="1"/>
    <col min="19" max="19" width="7.140625" bestFit="1" customWidth="1"/>
    <col min="20" max="20" width="11.5703125" hidden="1" customWidth="1"/>
    <col min="21" max="21" width="9.28515625" customWidth="1"/>
    <col min="22" max="22" width="7.42578125" customWidth="1"/>
    <col min="23" max="23" width="9.8554687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0" width="8.140625" customWidth="1"/>
    <col min="31" max="31" width="6.7109375" hidden="1" customWidth="1"/>
    <col min="32" max="33" width="8.5703125" hidden="1" customWidth="1"/>
    <col min="34" max="34" width="4.5703125" hidden="1" customWidth="1"/>
    <col min="35" max="35" width="7.140625" customWidth="1"/>
    <col min="36" max="36" width="8.140625" customWidth="1"/>
    <col min="37" max="37" width="5" hidden="1" customWidth="1"/>
    <col min="38" max="38" width="7.7109375" hidden="1" customWidth="1"/>
    <col min="39" max="39" width="8" hidden="1" customWidth="1"/>
    <col min="40" max="40" width="0.1406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42" t="s">
        <v>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AD1" s="53" t="s">
        <v>47</v>
      </c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</row>
    <row r="2" spans="1:60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AD2" s="43" t="s">
        <v>43</v>
      </c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</row>
    <row r="3" spans="1:60" ht="30.75" customHeight="1" x14ac:dyDescent="0.35">
      <c r="A3" s="48" t="s">
        <v>62</v>
      </c>
      <c r="B3" s="48"/>
      <c r="C3" s="48"/>
      <c r="D3" s="48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</row>
    <row r="4" spans="1:60" ht="33" customHeight="1" x14ac:dyDescent="0.3">
      <c r="A4" s="49" t="s">
        <v>4</v>
      </c>
      <c r="B4" s="49"/>
      <c r="C4" s="21">
        <v>58</v>
      </c>
      <c r="D4" s="23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50" t="s">
        <v>0</v>
      </c>
      <c r="B5" s="50"/>
      <c r="C5" s="14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</row>
    <row r="6" spans="1:60" ht="42" customHeight="1" x14ac:dyDescent="0.3">
      <c r="A6" s="50"/>
      <c r="B6" s="50"/>
      <c r="C6" s="10" t="s">
        <v>51</v>
      </c>
      <c r="D6" s="1" t="s">
        <v>21</v>
      </c>
      <c r="E6" s="1" t="s">
        <v>52</v>
      </c>
      <c r="F6" s="1" t="s">
        <v>60</v>
      </c>
      <c r="G6" s="17" t="s">
        <v>40</v>
      </c>
      <c r="H6" s="17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46</v>
      </c>
      <c r="N6" s="1" t="s">
        <v>11</v>
      </c>
      <c r="O6" s="24" t="s">
        <v>33</v>
      </c>
      <c r="P6" s="17" t="s">
        <v>44</v>
      </c>
      <c r="Q6" s="1" t="s">
        <v>41</v>
      </c>
      <c r="R6" s="1" t="s">
        <v>59</v>
      </c>
      <c r="S6" s="1" t="s">
        <v>17</v>
      </c>
      <c r="T6" s="1" t="s">
        <v>23</v>
      </c>
      <c r="U6" s="17" t="s">
        <v>58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57</v>
      </c>
    </row>
    <row r="7" spans="1:60" ht="18.75" x14ac:dyDescent="0.3">
      <c r="A7" s="3" t="s">
        <v>1</v>
      </c>
      <c r="B7" s="13" t="s">
        <v>14</v>
      </c>
      <c r="C7" s="22"/>
      <c r="D7" s="45" t="s">
        <v>12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27" t="s">
        <v>50</v>
      </c>
      <c r="C8" s="6">
        <v>51.72</v>
      </c>
      <c r="D8" s="20"/>
      <c r="E8" s="20"/>
      <c r="F8" s="20">
        <v>4</v>
      </c>
      <c r="G8" s="20"/>
      <c r="H8" s="20">
        <v>34.479999999999997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17.239999999999998</v>
      </c>
      <c r="T8" s="20"/>
      <c r="U8" s="20"/>
      <c r="V8" s="20"/>
      <c r="W8" s="20">
        <v>7.73</v>
      </c>
      <c r="X8" s="20"/>
      <c r="Y8" s="20">
        <v>8.6199999999999992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1.4</v>
      </c>
      <c r="AJ8" s="20"/>
      <c r="AK8" s="20"/>
      <c r="AL8" s="20"/>
      <c r="AM8" s="20"/>
      <c r="AN8" s="20"/>
      <c r="AO8" s="20"/>
      <c r="AP8" s="20"/>
      <c r="AQ8" s="20"/>
      <c r="AR8" s="20"/>
    </row>
    <row r="9" spans="1:60" ht="23.25" x14ac:dyDescent="0.35">
      <c r="A9" s="10">
        <v>2</v>
      </c>
      <c r="B9" s="34" t="s">
        <v>53</v>
      </c>
      <c r="C9" s="7"/>
      <c r="D9" s="20"/>
      <c r="E9" s="20">
        <v>1</v>
      </c>
      <c r="F9" s="20"/>
      <c r="G9" s="20"/>
      <c r="H9" s="20"/>
      <c r="I9" s="20">
        <v>17.239999999999998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2.1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1.1000000000000001</v>
      </c>
      <c r="AJ9" s="20"/>
      <c r="AK9" s="20"/>
      <c r="AL9" s="20"/>
      <c r="AM9" s="20"/>
      <c r="AN9" s="20"/>
      <c r="AO9" s="20"/>
      <c r="AP9" s="20"/>
      <c r="AQ9" s="20"/>
      <c r="AR9" s="20"/>
    </row>
    <row r="10" spans="1:60" ht="23.25" x14ac:dyDescent="0.35">
      <c r="A10" s="10">
        <v>3</v>
      </c>
      <c r="B10" s="27" t="s">
        <v>54</v>
      </c>
      <c r="C10" s="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</v>
      </c>
      <c r="S10" s="20"/>
      <c r="T10" s="20"/>
      <c r="U10" s="20"/>
      <c r="V10" s="20">
        <v>0.4</v>
      </c>
      <c r="W10" s="20"/>
      <c r="X10" s="20"/>
      <c r="Y10" s="20">
        <v>51.72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60" ht="23.25" x14ac:dyDescent="0.35">
      <c r="A11" s="10">
        <v>4</v>
      </c>
      <c r="B11" s="27" t="s">
        <v>55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25.86</v>
      </c>
      <c r="AE11" s="20"/>
      <c r="AF11" s="20"/>
      <c r="AG11" s="20"/>
      <c r="AH11" s="20"/>
      <c r="AI11" s="20"/>
      <c r="AJ11" s="28"/>
      <c r="AK11" s="20"/>
      <c r="AL11" s="20"/>
      <c r="AM11" s="20"/>
      <c r="AN11" s="20"/>
      <c r="AO11" s="20"/>
      <c r="AP11" s="20"/>
      <c r="AQ11" s="20"/>
      <c r="AR11" s="20">
        <v>8.6199999999999992</v>
      </c>
    </row>
    <row r="12" spans="1:60" ht="23.25" x14ac:dyDescent="0.35">
      <c r="A12" s="10">
        <v>5</v>
      </c>
      <c r="B12" s="27" t="s">
        <v>56</v>
      </c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>
        <v>107.75</v>
      </c>
      <c r="AP12" s="20"/>
      <c r="AQ12" s="20"/>
      <c r="AR12" s="20"/>
    </row>
    <row r="13" spans="1:60" ht="23.25" x14ac:dyDescent="0.35">
      <c r="A13" s="10">
        <v>6</v>
      </c>
      <c r="B13" s="27" t="s">
        <v>58</v>
      </c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9"/>
      <c r="T13" s="20"/>
      <c r="U13" s="20">
        <v>95</v>
      </c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60" ht="23.25" x14ac:dyDescent="0.35">
      <c r="A14" s="10">
        <v>7</v>
      </c>
      <c r="B14" s="3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60" ht="23.25" x14ac:dyDescent="0.35">
      <c r="A15" s="10">
        <v>8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60" ht="23.25" x14ac:dyDescent="0.35">
      <c r="A16" s="10">
        <v>9</v>
      </c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8" ht="23.25" x14ac:dyDescent="0.35">
      <c r="A17" s="10">
        <v>10</v>
      </c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8" ht="24.95" customHeight="1" x14ac:dyDescent="0.3">
      <c r="A18" s="3"/>
      <c r="B18" s="3" t="s">
        <v>5</v>
      </c>
      <c r="C18" s="30">
        <f t="shared" ref="C18:AR18" si="0">SUM(C8:C17)</f>
        <v>51.72</v>
      </c>
      <c r="D18" s="3">
        <f t="shared" si="0"/>
        <v>0</v>
      </c>
      <c r="E18" s="3">
        <f t="shared" si="0"/>
        <v>1</v>
      </c>
      <c r="F18" s="3">
        <f t="shared" si="0"/>
        <v>4</v>
      </c>
      <c r="G18" s="3">
        <f t="shared" si="0"/>
        <v>0</v>
      </c>
      <c r="H18" s="3">
        <f t="shared" si="0"/>
        <v>34.479999999999997</v>
      </c>
      <c r="I18" s="3">
        <f t="shared" si="0"/>
        <v>17.239999999999998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0">
        <f t="shared" si="0"/>
        <v>0</v>
      </c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1</v>
      </c>
      <c r="S18" s="30">
        <f t="shared" si="0"/>
        <v>17.239999999999998</v>
      </c>
      <c r="T18" s="3">
        <f t="shared" si="0"/>
        <v>0</v>
      </c>
      <c r="U18" s="3">
        <f t="shared" si="0"/>
        <v>95</v>
      </c>
      <c r="V18" s="3">
        <f t="shared" si="0"/>
        <v>2.5</v>
      </c>
      <c r="W18" s="30">
        <f t="shared" si="0"/>
        <v>7.73</v>
      </c>
      <c r="X18" s="3">
        <f t="shared" si="0"/>
        <v>0</v>
      </c>
      <c r="Y18" s="30">
        <f t="shared" si="0"/>
        <v>60.339999999999996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0">
        <f t="shared" si="0"/>
        <v>25.86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2.5</v>
      </c>
      <c r="AJ18" s="3">
        <f t="shared" si="0"/>
        <v>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0">
        <f t="shared" si="0"/>
        <v>107.75</v>
      </c>
      <c r="AP18" s="3">
        <f t="shared" si="0"/>
        <v>0</v>
      </c>
      <c r="AQ18" s="3">
        <f t="shared" si="0"/>
        <v>0</v>
      </c>
      <c r="AR18" s="3">
        <f t="shared" si="0"/>
        <v>8.6199999999999992</v>
      </c>
    </row>
    <row r="19" spans="1:48" ht="24.95" customHeight="1" x14ac:dyDescent="0.3">
      <c r="A19" s="3"/>
      <c r="B19" s="5" t="s">
        <v>6</v>
      </c>
      <c r="C19" s="29">
        <f>C18*C4</f>
        <v>2999.7599999999998</v>
      </c>
      <c r="D19" s="3">
        <f>$C$4*D18</f>
        <v>0</v>
      </c>
      <c r="E19" s="3">
        <f t="shared" ref="E19:AR19" si="1">$C$4*E18</f>
        <v>58</v>
      </c>
      <c r="F19" s="3">
        <f>F18</f>
        <v>4</v>
      </c>
      <c r="G19" s="3">
        <f>G18</f>
        <v>0</v>
      </c>
      <c r="H19" s="30">
        <f>H18*C4</f>
        <v>1999.84</v>
      </c>
      <c r="I19" s="30">
        <f>I18*C4</f>
        <v>999.92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">
        <f t="shared" si="1"/>
        <v>0</v>
      </c>
      <c r="O19" s="3">
        <f t="shared" si="1"/>
        <v>0</v>
      </c>
      <c r="P19" s="30">
        <f t="shared" si="1"/>
        <v>0</v>
      </c>
      <c r="Q19" s="30">
        <f t="shared" si="1"/>
        <v>0</v>
      </c>
      <c r="R19" s="30">
        <f>R18</f>
        <v>1</v>
      </c>
      <c r="S19" s="30">
        <f t="shared" si="1"/>
        <v>999.92</v>
      </c>
      <c r="T19" s="3">
        <f t="shared" si="1"/>
        <v>0</v>
      </c>
      <c r="U19" s="30">
        <f t="shared" si="1"/>
        <v>5510</v>
      </c>
      <c r="V19" s="3">
        <f t="shared" si="1"/>
        <v>145</v>
      </c>
      <c r="W19" s="30">
        <f t="shared" si="1"/>
        <v>448.34000000000003</v>
      </c>
      <c r="X19" s="3">
        <f t="shared" si="1"/>
        <v>0</v>
      </c>
      <c r="Y19" s="30">
        <f t="shared" si="1"/>
        <v>3499.72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1499.8799999999999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145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f>AO18*C4</f>
        <v>6249.5</v>
      </c>
      <c r="AP19" s="3">
        <f t="shared" si="1"/>
        <v>0</v>
      </c>
      <c r="AQ19" s="3">
        <f t="shared" si="1"/>
        <v>0</v>
      </c>
      <c r="AR19" s="30">
        <f t="shared" si="1"/>
        <v>499.96</v>
      </c>
    </row>
    <row r="20" spans="1:48" ht="24.95" customHeight="1" x14ac:dyDescent="0.3">
      <c r="A20" s="3"/>
      <c r="B20" s="5" t="s">
        <v>13</v>
      </c>
      <c r="C20" s="5">
        <v>0.45</v>
      </c>
      <c r="D20" s="1">
        <f>D24/1000</f>
        <v>0</v>
      </c>
      <c r="E20" s="1">
        <v>15</v>
      </c>
      <c r="F20" s="1">
        <v>15</v>
      </c>
      <c r="G20" s="1">
        <v>85</v>
      </c>
      <c r="H20" s="1">
        <v>0.04</v>
      </c>
      <c r="I20" s="1">
        <v>0.12</v>
      </c>
      <c r="J20" s="1">
        <f t="shared" ref="J20:AQ20" si="2">J24/1000</f>
        <v>0</v>
      </c>
      <c r="K20" s="1">
        <f t="shared" si="2"/>
        <v>0</v>
      </c>
      <c r="L20" s="1">
        <f t="shared" si="2"/>
        <v>0</v>
      </c>
      <c r="M20" s="1">
        <v>15</v>
      </c>
      <c r="N20" s="1">
        <f t="shared" si="2"/>
        <v>0</v>
      </c>
      <c r="O20" s="1">
        <v>9</v>
      </c>
      <c r="P20" s="1">
        <v>7.0000000000000007E-2</v>
      </c>
      <c r="Q20" s="1">
        <f t="shared" si="2"/>
        <v>0</v>
      </c>
      <c r="R20" s="1">
        <v>70</v>
      </c>
      <c r="S20" s="1">
        <v>3.5000000000000003E-2</v>
      </c>
      <c r="T20" s="1">
        <f t="shared" si="2"/>
        <v>0</v>
      </c>
      <c r="U20" s="1">
        <v>0.13</v>
      </c>
      <c r="V20" s="1">
        <v>0.14499999999999999</v>
      </c>
      <c r="W20" s="1">
        <v>0.85</v>
      </c>
      <c r="X20" s="1">
        <f t="shared" si="2"/>
        <v>0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v>4.8000000000000001E-2</v>
      </c>
      <c r="AP20" s="1">
        <f t="shared" si="2"/>
        <v>0</v>
      </c>
      <c r="AQ20" s="1">
        <f t="shared" si="2"/>
        <v>0</v>
      </c>
      <c r="AR20" s="25">
        <v>0.3</v>
      </c>
    </row>
    <row r="21" spans="1:48" ht="24.95" customHeight="1" x14ac:dyDescent="0.35">
      <c r="A21" s="3"/>
      <c r="B21" s="5" t="s">
        <v>3</v>
      </c>
      <c r="C21" s="29">
        <f>C20*C19</f>
        <v>1349.8919999999998</v>
      </c>
      <c r="D21" s="5">
        <f>D19*D20</f>
        <v>0</v>
      </c>
      <c r="E21" s="5">
        <f t="shared" ref="E21:AR21" si="3">E19*E20</f>
        <v>870</v>
      </c>
      <c r="F21" s="5">
        <f t="shared" si="3"/>
        <v>60</v>
      </c>
      <c r="G21" s="5">
        <f t="shared" si="3"/>
        <v>0</v>
      </c>
      <c r="H21" s="29">
        <f t="shared" si="3"/>
        <v>79.993600000000001</v>
      </c>
      <c r="I21" s="29">
        <f t="shared" si="3"/>
        <v>119.99039999999999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29">
        <f t="shared" si="3"/>
        <v>0</v>
      </c>
      <c r="N21" s="5">
        <f t="shared" si="3"/>
        <v>0</v>
      </c>
      <c r="O21" s="5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70</v>
      </c>
      <c r="S21" s="29">
        <f t="shared" si="3"/>
        <v>34.997199999999999</v>
      </c>
      <c r="T21" s="5">
        <f t="shared" si="3"/>
        <v>0</v>
      </c>
      <c r="U21" s="29">
        <f>U20*U19</f>
        <v>716.30000000000007</v>
      </c>
      <c r="V21" s="5">
        <f t="shared" si="3"/>
        <v>21.024999999999999</v>
      </c>
      <c r="W21" s="29">
        <f t="shared" si="3"/>
        <v>381.089</v>
      </c>
      <c r="X21" s="5">
        <f t="shared" si="3"/>
        <v>0</v>
      </c>
      <c r="Y21" s="29">
        <f t="shared" si="3"/>
        <v>209.98319999999998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134.98919999999998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3.625</v>
      </c>
      <c r="AJ21" s="29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29">
        <f t="shared" si="3"/>
        <v>299.976</v>
      </c>
      <c r="AP21" s="5">
        <f t="shared" si="3"/>
        <v>0</v>
      </c>
      <c r="AQ21" s="5">
        <f t="shared" si="3"/>
        <v>0</v>
      </c>
      <c r="AR21" s="29">
        <f t="shared" si="3"/>
        <v>149.988</v>
      </c>
      <c r="AS21" s="31">
        <f>SUM(C21:AR21)</f>
        <v>4501.8486000000003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6">
        <f>C4*77.62</f>
        <v>4501.96</v>
      </c>
    </row>
    <row r="23" spans="1:48" ht="24.6" customHeight="1" x14ac:dyDescent="0.3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6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8"/>
      <c r="Z23" s="37"/>
      <c r="AA23" s="37"/>
      <c r="AB23" s="37"/>
      <c r="AC23" s="37"/>
      <c r="AD23" s="39"/>
      <c r="AE23" s="39"/>
      <c r="AF23" s="40"/>
      <c r="AG23" s="40"/>
      <c r="AH23" s="40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8"/>
      <c r="AV23" s="26"/>
    </row>
    <row r="24" spans="1:48" ht="44.25" customHeight="1" x14ac:dyDescent="0.35">
      <c r="A24" s="2"/>
      <c r="B24" s="2" t="s">
        <v>30</v>
      </c>
      <c r="C24" s="2">
        <v>450</v>
      </c>
      <c r="D24" s="2"/>
      <c r="E24" s="2">
        <v>15</v>
      </c>
      <c r="F24" s="2">
        <v>15</v>
      </c>
      <c r="G24" s="2">
        <v>85</v>
      </c>
      <c r="H24" s="2">
        <v>40</v>
      </c>
      <c r="I24" s="2">
        <v>120</v>
      </c>
      <c r="J24" s="2"/>
      <c r="K24" s="2"/>
      <c r="L24" s="2"/>
      <c r="M24" s="2">
        <v>15</v>
      </c>
      <c r="N24" s="2"/>
      <c r="O24" s="2"/>
      <c r="P24" s="2">
        <v>70</v>
      </c>
      <c r="Q24" s="2"/>
      <c r="R24" s="2">
        <v>70</v>
      </c>
      <c r="S24" s="2">
        <v>35</v>
      </c>
      <c r="T24" s="2"/>
      <c r="U24" s="2">
        <v>90</v>
      </c>
      <c r="V24" s="2">
        <v>145</v>
      </c>
      <c r="W24" s="2">
        <v>850</v>
      </c>
      <c r="X24" s="2"/>
      <c r="Y24" s="2">
        <v>60</v>
      </c>
      <c r="Z24" s="2"/>
      <c r="AA24" s="2"/>
      <c r="AB24" s="2"/>
      <c r="AC24" s="2"/>
      <c r="AD24" s="2">
        <v>90</v>
      </c>
      <c r="AE24" s="2"/>
      <c r="AF24" s="2"/>
      <c r="AG24" s="2"/>
      <c r="AH24" s="2"/>
      <c r="AI24" s="2">
        <v>25</v>
      </c>
      <c r="AJ24" s="2">
        <v>20</v>
      </c>
      <c r="AK24" s="2"/>
      <c r="AL24" s="2"/>
      <c r="AM24" s="2"/>
      <c r="AN24" s="2"/>
      <c r="AO24" s="2">
        <v>48</v>
      </c>
      <c r="AP24" s="2"/>
      <c r="AQ24" s="2"/>
      <c r="AR24" s="2">
        <v>300</v>
      </c>
      <c r="AS24" s="18"/>
      <c r="AU24" s="33">
        <f>AV22-AS21</f>
        <v>0.1113999999997759</v>
      </c>
    </row>
    <row r="25" spans="1:48" ht="39" customHeight="1" x14ac:dyDescent="0.3">
      <c r="A25" s="2"/>
      <c r="B25" s="2" t="s">
        <v>61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48" ht="18.75" x14ac:dyDescent="0.3">
      <c r="A27" s="2"/>
      <c r="B27" s="2" t="s">
        <v>49</v>
      </c>
      <c r="C27" s="2"/>
      <c r="D27" s="2"/>
      <c r="E27" s="2"/>
      <c r="F27" s="2"/>
      <c r="G27" s="2"/>
      <c r="H27" s="2" t="s">
        <v>48</v>
      </c>
      <c r="I27" s="2"/>
      <c r="J27" s="2"/>
      <c r="K27" s="2"/>
      <c r="L27" s="2"/>
    </row>
    <row r="30" spans="1:48" ht="21" x14ac:dyDescent="0.35">
      <c r="S30" s="8"/>
      <c r="T30" s="8"/>
      <c r="U30" s="8"/>
      <c r="V30" s="8"/>
      <c r="W30" s="8"/>
      <c r="X30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2024-02-25T16:49:02Z</dcterms:modified>
</cp:coreProperties>
</file>