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O19" i="2" s="1"/>
  <c r="AP18" i="2"/>
  <c r="AQ18" i="2"/>
  <c r="AR18" i="2"/>
  <c r="AR19" i="2" s="1"/>
  <c r="AR21" i="2" s="1"/>
  <c r="D20" i="2"/>
  <c r="D18" i="2"/>
  <c r="T21" i="2" l="1"/>
  <c r="K21" i="2"/>
  <c r="G21" i="2"/>
  <c r="AC21" i="2"/>
  <c r="V21" i="2"/>
  <c r="AO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<sst xmlns="http://schemas.openxmlformats.org/spreadsheetml/2006/main" count="68" uniqueCount="65">
  <si>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</si>
  <si>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</si>
  <si>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</si>
  <si>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</si>
  <si>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</si>
  <si>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</si>
  <si>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</si>
  <si>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</si>
  <si>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</si>
  <si>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</si>
  <si>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</si>
  <si>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</si>
  <si>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</si>
  <si>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</si>
  <si>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</si>
  <si>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</si>
  <si>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</si>
  <si>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</si>
  <si>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</si>
  <si>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</si>
  <si>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</si>
  <si>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</si>
  <si>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</si>
  <si>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</si>
  <si>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</si>
  <si>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</si>
  <si>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</si>
  <si>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</si>
  <si>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</si>
  <si>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</si>
  <si>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</si>
  <si>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</si>
  <si>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</si>
  <si>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</si>
  <si>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</si>
  <si>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</si>
  <si>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</si>
  <si>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</si>
  <si>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</si>
  <si>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</si>
  <si>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</si>
  <si>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</si>
  <si>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</si>
  <si>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</si>
  <si>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</si>
  <si>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</si>
  <si>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</si>
  <si>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</si>
  <si>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</si>
  <si>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</si>
  <si>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</si>
  <si>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</si>
  <si>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</si>
  <si>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</si>
  <si>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</si>
  <si>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</si>
  <si>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</si>
  <si>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</si>
  <si>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</si>
  <si>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</si>
  <si>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мандарин</t>
  </si>
  <si>
    <t>пирож</t>
  </si>
  <si>
    <t>пирожное</t>
  </si>
  <si>
    <t>Зав.хоз: _____________________/Газимагомедов М.С./</t>
  </si>
  <si>
    <t>2024.02.27г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</si>
</sst>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0" fontId="5" fillId="0" borderId="0" xfId="0" applyFont="1" applyBorder="1"/>
    <xf numFmtId="1" fontId="12" fillId="0" borderId="0" xfId="0" applyNumberFormat="1" applyFont="1" applyBorder="1"/>
    <xf numFmtId="0" fontId="9" fillId="0" borderId="0" xfId="0" applyFont="1" applyBorder="1" applyAlignment="1">
      <alignment wrapText="1"/>
    </xf>
    <xf numFmtId="0" fontId="12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D12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3"/>
      <c r="AA1" s="3"/>
      <c r="AB1" s="3"/>
      <c r="AC1" s="3"/>
      <c r="AD1" s="59" t="s">
        <v>51</v>
      </c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60" ht="29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3"/>
      <c r="AA2" s="3"/>
      <c r="AB2" s="3"/>
      <c r="AC2" s="3"/>
      <c r="AD2" s="49" t="s">
        <v>47</v>
      </c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3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</row>
    <row r="3" spans="1:60" ht="30.75" customHeight="1" x14ac:dyDescent="0.35">
      <c r="A3" s="54" t="s">
        <v>64</v>
      </c>
      <c r="B3" s="54"/>
      <c r="C3" s="54"/>
      <c r="D3" s="5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3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</row>
    <row r="4" spans="1:60" ht="33" customHeight="1" x14ac:dyDescent="0.3">
      <c r="A4" s="55" t="s">
        <v>5</v>
      </c>
      <c r="B4" s="55"/>
      <c r="C4" s="8">
        <v>58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6" t="s">
        <v>0</v>
      </c>
      <c r="B5" s="56"/>
      <c r="C5" s="10"/>
      <c r="D5" s="57" t="s">
        <v>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3"/>
    </row>
    <row r="6" spans="1:60" ht="38.25" customHeight="1" x14ac:dyDescent="0.3">
      <c r="A6" s="56"/>
      <c r="B6" s="56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61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60</v>
      </c>
      <c r="AS6" s="3"/>
    </row>
    <row r="7" spans="1:60" ht="18.75" x14ac:dyDescent="0.3">
      <c r="A7" s="15" t="s">
        <v>1</v>
      </c>
      <c r="B7" s="16" t="s">
        <v>17</v>
      </c>
      <c r="C7" s="17"/>
      <c r="D7" s="51" t="s">
        <v>15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8.6199999999999992</v>
      </c>
      <c r="D8" s="15"/>
      <c r="E8" s="15"/>
      <c r="F8" s="15"/>
      <c r="G8" s="15"/>
      <c r="H8" s="15"/>
      <c r="I8" s="15">
        <v>43.1</v>
      </c>
      <c r="J8" s="15"/>
      <c r="K8" s="15"/>
      <c r="L8" s="15"/>
      <c r="M8" s="15">
        <v>34.479999999999997</v>
      </c>
      <c r="N8" s="15"/>
      <c r="O8" s="15"/>
      <c r="P8" s="15">
        <v>43.1</v>
      </c>
      <c r="Q8" s="15"/>
      <c r="R8" s="15"/>
      <c r="S8" s="15">
        <v>17.239999999999998</v>
      </c>
      <c r="T8" s="15"/>
      <c r="U8" s="15"/>
      <c r="V8" s="15"/>
      <c r="W8" s="15">
        <v>6.75</v>
      </c>
      <c r="X8" s="15"/>
      <c r="Y8" s="15">
        <v>17.239999999999998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25.87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7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51.72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0.56999999999999995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107.7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25.87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 t="s">
        <v>60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>
        <v>95</v>
      </c>
      <c r="AS13" s="3"/>
    </row>
    <row r="14" spans="1:60" ht="23.25" x14ac:dyDescent="0.35">
      <c r="A14" s="11">
        <v>7</v>
      </c>
      <c r="B14" s="15" t="s">
        <v>62</v>
      </c>
      <c r="C14" s="18"/>
      <c r="D14" s="15"/>
      <c r="E14" s="15"/>
      <c r="F14" s="15"/>
      <c r="G14" s="15">
        <v>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60.339999999999996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1</v>
      </c>
      <c r="H18" s="15">
        <f t="shared" si="0"/>
        <v>25.87</v>
      </c>
      <c r="I18" s="15">
        <f t="shared" si="0"/>
        <v>43.1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34.479999999999997</v>
      </c>
      <c r="N18" s="15">
        <f t="shared" si="0"/>
        <v>0</v>
      </c>
      <c r="O18" s="15">
        <f t="shared" si="0"/>
        <v>0</v>
      </c>
      <c r="P18" s="15">
        <f t="shared" si="0"/>
        <v>43.1</v>
      </c>
      <c r="Q18" s="15">
        <f t="shared" si="0"/>
        <v>0</v>
      </c>
      <c r="R18" s="15">
        <f t="shared" si="0"/>
        <v>1</v>
      </c>
      <c r="S18" s="15">
        <f t="shared" si="0"/>
        <v>17.239999999999998</v>
      </c>
      <c r="T18" s="15">
        <f t="shared" si="0"/>
        <v>0</v>
      </c>
      <c r="U18" s="15">
        <f t="shared" si="0"/>
        <v>0.56999999999999995</v>
      </c>
      <c r="V18" s="15">
        <f t="shared" si="0"/>
        <v>0</v>
      </c>
      <c r="W18" s="15">
        <f t="shared" si="0"/>
        <v>13.75</v>
      </c>
      <c r="X18" s="15">
        <f t="shared" si="0"/>
        <v>0</v>
      </c>
      <c r="Y18" s="21">
        <f t="shared" si="0"/>
        <v>17.239999999999998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25.87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107.7</v>
      </c>
      <c r="AP18" s="15">
        <f t="shared" si="0"/>
        <v>0</v>
      </c>
      <c r="AQ18" s="15">
        <f t="shared" si="0"/>
        <v>0</v>
      </c>
      <c r="AR18" s="15">
        <f t="shared" si="0"/>
        <v>95</v>
      </c>
      <c r="AS18" s="3"/>
    </row>
    <row r="19" spans="1:48" ht="24.95" customHeight="1" x14ac:dyDescent="0.3">
      <c r="A19" s="15"/>
      <c r="B19" s="22" t="s">
        <v>7</v>
      </c>
      <c r="C19" s="23">
        <f>C18*C4</f>
        <v>3499.72</v>
      </c>
      <c r="D19" s="15">
        <f>$C$4*D18</f>
        <v>0</v>
      </c>
      <c r="E19" s="15">
        <f t="shared" ref="E19:AR19" si="1">$C$4*E18</f>
        <v>0</v>
      </c>
      <c r="F19" s="15">
        <f t="shared" si="1"/>
        <v>0</v>
      </c>
      <c r="G19" s="15">
        <f t="shared" si="1"/>
        <v>58</v>
      </c>
      <c r="H19" s="21">
        <f t="shared" si="1"/>
        <v>1500.46</v>
      </c>
      <c r="I19" s="21">
        <f t="shared" si="1"/>
        <v>2499.8000000000002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1999.84</v>
      </c>
      <c r="N19" s="15">
        <f t="shared" si="1"/>
        <v>0</v>
      </c>
      <c r="O19" s="15">
        <f t="shared" si="1"/>
        <v>0</v>
      </c>
      <c r="P19" s="21">
        <f t="shared" si="1"/>
        <v>2499.8000000000002</v>
      </c>
      <c r="Q19" s="15">
        <f t="shared" si="1"/>
        <v>0</v>
      </c>
      <c r="R19" s="21">
        <f>R18*C4</f>
        <v>58</v>
      </c>
      <c r="S19" s="21">
        <f t="shared" si="1"/>
        <v>999.92</v>
      </c>
      <c r="T19" s="15">
        <f t="shared" si="1"/>
        <v>0</v>
      </c>
      <c r="U19" s="15">
        <f t="shared" si="1"/>
        <v>33.059999999999995</v>
      </c>
      <c r="V19" s="15">
        <f t="shared" si="1"/>
        <v>0</v>
      </c>
      <c r="W19" s="21">
        <f t="shared" si="1"/>
        <v>797.5</v>
      </c>
      <c r="X19" s="15">
        <f t="shared" si="1"/>
        <v>0</v>
      </c>
      <c r="Y19" s="21">
        <f t="shared" si="1"/>
        <v>999.92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1500.46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365.4</v>
      </c>
      <c r="AJ19" s="21">
        <f>AJ18*C4</f>
        <v>29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f t="shared" si="1"/>
        <v>6246.6</v>
      </c>
      <c r="AP19" s="15">
        <f t="shared" si="1"/>
        <v>0</v>
      </c>
      <c r="AQ19" s="15">
        <f t="shared" si="1"/>
        <v>0</v>
      </c>
      <c r="AR19" s="21">
        <f t="shared" si="1"/>
        <v>5510</v>
      </c>
      <c r="AS19" s="3"/>
    </row>
    <row r="20" spans="1:48" ht="24.95" customHeight="1" x14ac:dyDescent="0.3">
      <c r="A20" s="15"/>
      <c r="B20" s="22" t="s">
        <v>16</v>
      </c>
      <c r="C20" s="22">
        <v>0.05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15</v>
      </c>
      <c r="H20" s="12">
        <v>0.09</v>
      </c>
      <c r="I20" s="12">
        <v>0.45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0.04</v>
      </c>
      <c r="Q20" s="12">
        <f>Q24/1000</f>
        <v>0.25</v>
      </c>
      <c r="R20" s="12">
        <v>0.9</v>
      </c>
      <c r="S20" s="12">
        <v>3.5000000000000003E-2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0.85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4.8000000000000001E-2</v>
      </c>
      <c r="AP20" s="12">
        <f>AP24/1000</f>
        <v>1.1000000000000001</v>
      </c>
      <c r="AQ20" s="12">
        <f>AQ24/1000</f>
        <v>8.5000000000000006E-2</v>
      </c>
      <c r="AR20" s="24">
        <v>0.13</v>
      </c>
      <c r="AS20" s="3"/>
    </row>
    <row r="21" spans="1:48" ht="24.95" customHeight="1" x14ac:dyDescent="0.35">
      <c r="A21" s="15"/>
      <c r="B21" s="22" t="s">
        <v>4</v>
      </c>
      <c r="C21" s="23">
        <f>C20*C19</f>
        <v>174.98599999999999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870</v>
      </c>
      <c r="H21" s="23">
        <f t="shared" si="2"/>
        <v>135.04140000000001</v>
      </c>
      <c r="I21" s="23">
        <f>I20*I19</f>
        <v>1124.9100000000001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99.992000000000004</v>
      </c>
      <c r="N21" s="22">
        <f t="shared" si="2"/>
        <v>0</v>
      </c>
      <c r="O21" s="22">
        <f t="shared" si="2"/>
        <v>0</v>
      </c>
      <c r="P21" s="23">
        <f t="shared" si="2"/>
        <v>99.992000000000004</v>
      </c>
      <c r="Q21" s="22">
        <f t="shared" si="2"/>
        <v>0</v>
      </c>
      <c r="R21" s="23">
        <f t="shared" si="2"/>
        <v>52.2</v>
      </c>
      <c r="S21" s="23">
        <f>S20*S19</f>
        <v>34.997199999999999</v>
      </c>
      <c r="T21" s="22">
        <f t="shared" si="2"/>
        <v>0</v>
      </c>
      <c r="U21" s="23">
        <f t="shared" si="2"/>
        <v>4.7936999999999994</v>
      </c>
      <c r="V21" s="22">
        <f t="shared" si="2"/>
        <v>0</v>
      </c>
      <c r="W21" s="23">
        <f t="shared" si="2"/>
        <v>677.875</v>
      </c>
      <c r="X21" s="22">
        <f t="shared" si="2"/>
        <v>0</v>
      </c>
      <c r="Y21" s="23">
        <f t="shared" si="2"/>
        <v>59.995199999999997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135.04140000000001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9.1349999999999998</v>
      </c>
      <c r="AJ21" s="23">
        <f t="shared" si="2"/>
        <v>7.25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f t="shared" si="2"/>
        <v>299.83680000000004</v>
      </c>
      <c r="AP21" s="22">
        <f t="shared" si="2"/>
        <v>0</v>
      </c>
      <c r="AQ21" s="22">
        <f t="shared" si="2"/>
        <v>0</v>
      </c>
      <c r="AR21" s="23">
        <f t="shared" si="2"/>
        <v>716.30000000000007</v>
      </c>
      <c r="AS21" s="25">
        <f>SUM(C21:AR21)</f>
        <v>4502.3456999999999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f>C4*77.62</f>
        <v>4501.96</v>
      </c>
    </row>
    <row r="23" spans="1:48" ht="37.5" customHeight="1" x14ac:dyDescent="0.3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  <c r="Z23" s="43"/>
      <c r="AA23" s="43"/>
      <c r="AB23" s="43"/>
      <c r="AC23" s="43"/>
      <c r="AD23" s="45"/>
      <c r="AE23" s="45"/>
      <c r="AF23" s="46"/>
      <c r="AG23" s="46"/>
      <c r="AH23" s="46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4"/>
      <c r="AV23" s="2"/>
    </row>
    <row r="24" spans="1:48" ht="44.25" customHeight="1" x14ac:dyDescent="0.35">
      <c r="A24" s="5"/>
      <c r="B24" s="5" t="s">
        <v>33</v>
      </c>
      <c r="C24" s="5">
        <v>50</v>
      </c>
      <c r="D24" s="4">
        <v>120</v>
      </c>
      <c r="E24" s="4"/>
      <c r="F24" s="4"/>
      <c r="G24" s="4">
        <v>50</v>
      </c>
      <c r="H24" s="4">
        <v>90</v>
      </c>
      <c r="I24" s="4">
        <v>450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40</v>
      </c>
      <c r="Q24" s="4">
        <v>250</v>
      </c>
      <c r="R24" s="4">
        <v>900</v>
      </c>
      <c r="S24" s="4">
        <v>35</v>
      </c>
      <c r="T24" s="4">
        <v>50</v>
      </c>
      <c r="U24" s="4">
        <v>145</v>
      </c>
      <c r="V24" s="4">
        <v>130</v>
      </c>
      <c r="W24" s="4">
        <v>850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48</v>
      </c>
      <c r="AP24" s="4">
        <v>1100</v>
      </c>
      <c r="AQ24" s="4">
        <v>85</v>
      </c>
      <c r="AR24" s="4">
        <v>130</v>
      </c>
      <c r="AS24" s="32"/>
      <c r="AU24" s="33">
        <f>AV22-AS21</f>
        <v>-0.38569999999981519</v>
      </c>
    </row>
    <row r="25" spans="1:48" ht="39" customHeight="1" x14ac:dyDescent="0.3">
      <c r="A25" s="5"/>
      <c r="B25" s="5" t="s">
        <v>63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2024-02-25T16:50:37Z</dcterms:modified>
</cp:coreProperties>
</file>