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195"/>
  </bookViews>
  <sheets>
    <sheet name="Шаблон" sheetId="2" r:id="rId1"/>
  </sheets>
  <definedNames>
    <definedName name="_xlnm.Print_Area" localSheetId="0">Шаблон!$A$1:$AU$26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18" i="2" l="1"/>
  <c r="AS19" i="2" s="1"/>
  <c r="AS21" i="2" s="1"/>
  <c r="H18" i="2" l="1"/>
  <c r="H19" i="2" s="1"/>
  <c r="H21" i="2" s="1"/>
  <c r="I18" i="2" l="1"/>
  <c r="I19" i="2" s="1"/>
  <c r="C18" i="2" l="1"/>
  <c r="C19" i="2" s="1"/>
  <c r="C21" i="2" s="1"/>
  <c r="E20" i="2" l="1"/>
  <c r="F20" i="2"/>
  <c r="G20" i="2"/>
  <c r="K20" i="2"/>
  <c r="L20" i="2"/>
  <c r="M20" i="2"/>
  <c r="O20" i="2"/>
  <c r="R20" i="2"/>
  <c r="U20" i="2"/>
  <c r="W20" i="2"/>
  <c r="Y20" i="2"/>
  <c r="AA20" i="2"/>
  <c r="AB20" i="2"/>
  <c r="AC20" i="2"/>
  <c r="AD20" i="2"/>
  <c r="AF20" i="2"/>
  <c r="AG20" i="2"/>
  <c r="AH20" i="2"/>
  <c r="AI20" i="2"/>
  <c r="AL20" i="2"/>
  <c r="AM20" i="2"/>
  <c r="AN20" i="2"/>
  <c r="AO20" i="2"/>
  <c r="AQ20" i="2"/>
  <c r="AR20" i="2"/>
  <c r="E18" i="2"/>
  <c r="F18" i="2"/>
  <c r="F19" i="2" s="1"/>
  <c r="G18" i="2"/>
  <c r="G19" i="2" s="1"/>
  <c r="G21" i="2" s="1"/>
  <c r="J18" i="2"/>
  <c r="J19" i="2" s="1"/>
  <c r="K18" i="2"/>
  <c r="L18" i="2"/>
  <c r="L19" i="2" s="1"/>
  <c r="L21" i="2" s="1"/>
  <c r="M18" i="2"/>
  <c r="O18" i="2"/>
  <c r="O19" i="2" s="1"/>
  <c r="P18" i="2"/>
  <c r="Q18" i="2"/>
  <c r="Q19" i="2" s="1"/>
  <c r="Q21" i="2" s="1"/>
  <c r="R18" i="2"/>
  <c r="S18" i="2"/>
  <c r="S19" i="2" s="1"/>
  <c r="T18" i="2"/>
  <c r="U18" i="2"/>
  <c r="U19" i="2" s="1"/>
  <c r="U21" i="2" s="1"/>
  <c r="V18" i="2"/>
  <c r="W18" i="2"/>
  <c r="W19" i="2" s="1"/>
  <c r="X18" i="2"/>
  <c r="X19" i="2" s="1"/>
  <c r="X21" i="2" s="1"/>
  <c r="Y18" i="2"/>
  <c r="Z18" i="2"/>
  <c r="Z19" i="2" s="1"/>
  <c r="Z21" i="2" s="1"/>
  <c r="AA18" i="2"/>
  <c r="AB18" i="2"/>
  <c r="AB19" i="2" s="1"/>
  <c r="AC18" i="2"/>
  <c r="AD18" i="2"/>
  <c r="AD19" i="2" s="1"/>
  <c r="AE18" i="2"/>
  <c r="AF18" i="2"/>
  <c r="AF19" i="2" s="1"/>
  <c r="AG18" i="2"/>
  <c r="AH18" i="2"/>
  <c r="AH19" i="2" s="1"/>
  <c r="AI18" i="2"/>
  <c r="AJ18" i="2"/>
  <c r="AJ19" i="2" s="1"/>
  <c r="AK18" i="2"/>
  <c r="AK19" i="2" s="1"/>
  <c r="AL18" i="2"/>
  <c r="AL19" i="2" s="1"/>
  <c r="AM18" i="2"/>
  <c r="AN18" i="2"/>
  <c r="AN19" i="2" s="1"/>
  <c r="AN21" i="2" s="1"/>
  <c r="AO18" i="2"/>
  <c r="AP18" i="2"/>
  <c r="AQ18" i="2"/>
  <c r="AR18" i="2"/>
  <c r="AT18" i="2"/>
  <c r="AT19" i="2" s="1"/>
  <c r="AT21" i="2" s="1"/>
  <c r="D20" i="2"/>
  <c r="D18" i="2"/>
  <c r="AD21" i="2" l="1"/>
  <c r="AH21" i="2"/>
  <c r="AF21" i="2"/>
  <c r="W21" i="2"/>
  <c r="S21" i="2"/>
  <c r="AL21" i="2"/>
  <c r="AP19" i="2"/>
  <c r="AP21" i="2" s="1"/>
  <c r="J21" i="2"/>
  <c r="AJ21" i="2"/>
  <c r="AB21" i="2"/>
  <c r="O21" i="2"/>
  <c r="F21" i="2"/>
  <c r="I21" i="2"/>
  <c r="E19" i="2"/>
  <c r="E21" i="2" s="1"/>
  <c r="D19" i="2"/>
  <c r="D21" i="2" s="1"/>
  <c r="AR19" i="2"/>
  <c r="AR21" i="2" s="1"/>
  <c r="AQ19" i="2"/>
  <c r="AQ21" i="2" s="1"/>
  <c r="AO19" i="2"/>
  <c r="AO21" i="2" s="1"/>
  <c r="AM19" i="2"/>
  <c r="AM21" i="2" s="1"/>
  <c r="AK21" i="2"/>
  <c r="AI19" i="2"/>
  <c r="AI21" i="2" s="1"/>
  <c r="AG19" i="2"/>
  <c r="AG21" i="2" s="1"/>
  <c r="AE19" i="2"/>
  <c r="AE21" i="2" s="1"/>
  <c r="AC19" i="2"/>
  <c r="AC21" i="2" s="1"/>
  <c r="AA19" i="2"/>
  <c r="AA21" i="2" s="1"/>
  <c r="Y19" i="2"/>
  <c r="Y21" i="2" s="1"/>
  <c r="V19" i="2"/>
  <c r="V21" i="2" s="1"/>
  <c r="T19" i="2"/>
  <c r="T21" i="2" s="1"/>
  <c r="R19" i="2"/>
  <c r="R21" i="2" s="1"/>
  <c r="P19" i="2"/>
  <c r="P21" i="2" s="1"/>
  <c r="N19" i="2"/>
  <c r="N21" i="2" s="1"/>
  <c r="M19" i="2"/>
  <c r="M21" i="2" s="1"/>
  <c r="K19" i="2"/>
  <c r="K21" i="2" s="1"/>
  <c r="AU21" i="2" l="1"/>
  <c r="AW23" i="2" s="1"/>
</calcChain>
</file>

<file path=xl/sharedStrings.xml><?xml version="1.0" encoding="utf-8"?>
<sst xmlns="http://schemas.openxmlformats.org/spreadsheetml/2006/main" count="69" uniqueCount="61">
  <si>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</si>
  <si>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</si>
  <si>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</si>
  <si>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</si>
  <si>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</si>
  <si>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</si>
  <si>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</si>
  <si>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</si>
  <si>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</si>
  <si>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</si>
  <si>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</si>
  <si>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</si>
  <si>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</si>
  <si>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</si>
  <si>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</si>
  <si>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</si>
  <si>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</si>
  <si>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</si>
  <si>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</si>
  <si>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</si>
  <si>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</si>
  <si>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</si>
  <si>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</si>
  <si>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</si>
  <si>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</si>
  <si>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</si>
  <si>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</si>
  <si>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</si>
  <si>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</si>
  <si>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</si>
  <si>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</si>
  <si>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</si>
  <si>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</si>
  <si>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</si>
  <si>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</si>
  <si>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</si>
  <si>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</si>
  <si>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</si>
  <si>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</si>
  <si>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</si>
  <si>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</si>
  <si>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</si>
  <si>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</si>
  <si>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</si>
  <si>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</si>
  <si>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</si>
  <si>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</si>
  <si>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</si>
  <si>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горох</t>
  </si>
  <si>
    <t>суббота</t>
  </si>
  <si>
    <t>Приняла повар:_____________________/</t>
  </si>
  <si>
    <t>Курбанова М</t>
  </si>
  <si>
    <t>пшено</t>
  </si>
  <si>
    <t>пшенная каша</t>
  </si>
  <si>
    <t>лагман</t>
  </si>
  <si>
    <t>Мясо</t>
  </si>
  <si>
    <t>Подсолн. Масло</t>
  </si>
  <si>
    <t>яйцо</t>
  </si>
  <si>
    <t>Йогурт</t>
  </si>
  <si>
    <t>Зав.хоз: _____________________/Газимагомедов М.С./</t>
  </si>
  <si>
    <t>4.05.2024г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</si>
</sst>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64" fontId="3" fillId="0" borderId="1" xfId="0" applyNumberFormat="1" applyFont="1" applyBorder="1"/>
    <xf numFmtId="1" fontId="0" fillId="0" borderId="0" xfId="0" applyNumberFormat="1"/>
    <xf numFmtId="0" fontId="2" fillId="2" borderId="1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9"/>
  <sheetViews>
    <sheetView tabSelected="1" view="pageBreakPreview" zoomScale="70" zoomScaleNormal="70" zoomScaleSheetLayoutView="70" workbookViewId="0">
      <pane xSplit="3" ySplit="7" topLeftCell="G8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8.28515625" customWidth="1"/>
    <col min="4" max="4" width="7" hidden="1" customWidth="1"/>
    <col min="5" max="5" width="6.5703125" hidden="1" customWidth="1"/>
    <col min="6" max="6" width="10.140625" hidden="1" customWidth="1"/>
    <col min="7" max="7" width="10" hidden="1" customWidth="1"/>
    <col min="8" max="8" width="10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10.42578125" customWidth="1"/>
    <col min="18" max="18" width="9.85546875" hidden="1" customWidth="1"/>
    <col min="19" max="19" width="8.28515625" customWidth="1"/>
    <col min="20" max="20" width="9.85546875" customWidth="1"/>
    <col min="21" max="21" width="11.5703125" hidden="1" customWidth="1"/>
    <col min="22" max="22" width="9.710937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6.7109375" bestFit="1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9.28515625" customWidth="1"/>
    <col min="47" max="47" width="12.85546875" customWidth="1"/>
  </cols>
  <sheetData>
    <row r="1" spans="1:62" ht="24.75" customHeight="1" x14ac:dyDescent="0.4">
      <c r="A1" s="40" t="s">
        <v>44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E1" s="51" t="s">
        <v>49</v>
      </c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</row>
    <row r="2" spans="1:62" ht="29.25" customHeigh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E2" s="41" t="s">
        <v>45</v>
      </c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</row>
    <row r="3" spans="1:62" ht="30.75" customHeight="1" x14ac:dyDescent="0.35">
      <c r="A3" s="46" t="s">
        <v>60</v>
      </c>
      <c r="B3" s="46"/>
      <c r="C3" s="46"/>
      <c r="D3" s="46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11"/>
      <c r="S3" s="11"/>
      <c r="T3" s="12"/>
      <c r="U3" s="12"/>
      <c r="V3" s="12"/>
      <c r="W3" s="12"/>
      <c r="X3" s="12"/>
      <c r="Y3" s="12"/>
      <c r="Z3" s="1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</row>
    <row r="4" spans="1:62" ht="33" customHeight="1" x14ac:dyDescent="0.3">
      <c r="A4" s="47" t="s">
        <v>4</v>
      </c>
      <c r="B4" s="47"/>
      <c r="C4" s="24">
        <v>47</v>
      </c>
      <c r="D4" s="26"/>
      <c r="E4" s="2"/>
      <c r="F4" s="2"/>
      <c r="G4" s="2"/>
      <c r="H4" s="2"/>
      <c r="I4" s="2"/>
      <c r="J4" s="2"/>
      <c r="K4" s="2"/>
      <c r="L4" s="2"/>
      <c r="M4" s="2"/>
    </row>
    <row r="5" spans="1:62" ht="29.25" customHeight="1" x14ac:dyDescent="0.4">
      <c r="A5" s="48" t="s">
        <v>0</v>
      </c>
      <c r="B5" s="48"/>
      <c r="C5" s="14"/>
      <c r="D5" s="49" t="s">
        <v>2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</row>
    <row r="6" spans="1:62" ht="38.25" customHeight="1" x14ac:dyDescent="0.3">
      <c r="A6" s="48"/>
      <c r="B6" s="48"/>
      <c r="C6" s="10" t="s">
        <v>55</v>
      </c>
      <c r="D6" s="1" t="s">
        <v>22</v>
      </c>
      <c r="E6" s="1" t="s">
        <v>11</v>
      </c>
      <c r="F6" s="1" t="s">
        <v>28</v>
      </c>
      <c r="G6" s="17" t="s">
        <v>42</v>
      </c>
      <c r="H6" s="17" t="s">
        <v>58</v>
      </c>
      <c r="I6" s="17" t="s">
        <v>47</v>
      </c>
      <c r="J6" s="1" t="s">
        <v>52</v>
      </c>
      <c r="K6" s="1" t="s">
        <v>33</v>
      </c>
      <c r="L6" s="1" t="s">
        <v>34</v>
      </c>
      <c r="M6" s="1" t="s">
        <v>9</v>
      </c>
      <c r="N6" s="1" t="s">
        <v>39</v>
      </c>
      <c r="O6" s="1" t="s">
        <v>12</v>
      </c>
      <c r="P6" s="27" t="s">
        <v>35</v>
      </c>
      <c r="Q6" s="17" t="s">
        <v>46</v>
      </c>
      <c r="R6" s="1" t="s">
        <v>43</v>
      </c>
      <c r="S6" s="1" t="s">
        <v>57</v>
      </c>
      <c r="T6" s="1" t="s">
        <v>18</v>
      </c>
      <c r="U6" s="1" t="s">
        <v>24</v>
      </c>
      <c r="V6" s="17" t="s">
        <v>56</v>
      </c>
      <c r="W6" s="17" t="s">
        <v>29</v>
      </c>
      <c r="X6" s="17" t="s">
        <v>30</v>
      </c>
      <c r="Y6" s="1" t="s">
        <v>17</v>
      </c>
      <c r="Z6" s="1" t="s">
        <v>21</v>
      </c>
      <c r="AA6" s="1" t="s">
        <v>25</v>
      </c>
      <c r="AB6" s="1" t="s">
        <v>36</v>
      </c>
      <c r="AC6" s="1" t="s">
        <v>27</v>
      </c>
      <c r="AD6" s="1" t="s">
        <v>26</v>
      </c>
      <c r="AE6" s="1" t="s">
        <v>10</v>
      </c>
      <c r="AF6" s="1" t="s">
        <v>37</v>
      </c>
      <c r="AG6" s="17" t="s">
        <v>31</v>
      </c>
      <c r="AH6" s="17" t="s">
        <v>38</v>
      </c>
      <c r="AI6" s="17" t="s">
        <v>39</v>
      </c>
      <c r="AJ6" s="1" t="s">
        <v>8</v>
      </c>
      <c r="AK6" s="1" t="s">
        <v>17</v>
      </c>
      <c r="AL6" s="1" t="s">
        <v>7</v>
      </c>
      <c r="AM6" s="1" t="s">
        <v>40</v>
      </c>
      <c r="AN6" s="1" t="s">
        <v>41</v>
      </c>
      <c r="AO6" s="1" t="s">
        <v>23</v>
      </c>
      <c r="AP6" s="1" t="s">
        <v>19</v>
      </c>
      <c r="AQ6" s="1" t="s">
        <v>16</v>
      </c>
      <c r="AR6" s="1" t="s">
        <v>20</v>
      </c>
      <c r="AS6" s="1" t="s">
        <v>16</v>
      </c>
      <c r="AT6" s="1" t="s">
        <v>48</v>
      </c>
    </row>
    <row r="7" spans="1:62" ht="18.75" x14ac:dyDescent="0.3">
      <c r="A7" s="3" t="s">
        <v>1</v>
      </c>
      <c r="B7" s="13" t="s">
        <v>15</v>
      </c>
      <c r="C7" s="25"/>
      <c r="D7" s="43" t="s">
        <v>13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5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2" ht="23.25" x14ac:dyDescent="0.35">
      <c r="A8" s="10">
        <v>1</v>
      </c>
      <c r="B8" s="37" t="s">
        <v>54</v>
      </c>
      <c r="C8" s="6">
        <v>30.35</v>
      </c>
      <c r="D8" s="23"/>
      <c r="E8" s="23"/>
      <c r="F8" s="23"/>
      <c r="G8" s="23"/>
      <c r="H8" s="23"/>
      <c r="I8" s="23">
        <v>28</v>
      </c>
      <c r="J8" s="23"/>
      <c r="K8" s="23"/>
      <c r="L8" s="23"/>
      <c r="M8" s="23"/>
      <c r="N8" s="23"/>
      <c r="O8" s="23"/>
      <c r="P8" s="23"/>
      <c r="Q8" s="23">
        <v>9.9499999999999993</v>
      </c>
      <c r="R8" s="23"/>
      <c r="S8" s="23"/>
      <c r="T8" s="23">
        <v>13</v>
      </c>
      <c r="U8" s="23"/>
      <c r="V8" s="23">
        <v>7</v>
      </c>
      <c r="W8" s="23"/>
      <c r="X8" s="23">
        <v>4.5</v>
      </c>
      <c r="Y8" s="23"/>
      <c r="Z8" s="23">
        <v>12</v>
      </c>
      <c r="AA8" s="23"/>
      <c r="AB8" s="23"/>
      <c r="AC8" s="23"/>
      <c r="AD8" s="23"/>
      <c r="AE8" s="23"/>
      <c r="AF8" s="23"/>
      <c r="AG8" s="23"/>
      <c r="AH8" s="23"/>
      <c r="AI8" s="23"/>
      <c r="AJ8" s="23">
        <v>1.64</v>
      </c>
      <c r="AK8" s="23"/>
      <c r="AL8" s="23"/>
      <c r="AM8" s="23"/>
      <c r="AN8" s="23"/>
      <c r="AO8" s="23"/>
      <c r="AP8" s="23"/>
      <c r="AQ8" s="23"/>
      <c r="AR8" s="23"/>
      <c r="AS8" s="23"/>
      <c r="AT8" s="23"/>
    </row>
    <row r="9" spans="1:62" ht="23.25" x14ac:dyDescent="0.35">
      <c r="A9" s="10">
        <v>2</v>
      </c>
      <c r="B9" s="37" t="s">
        <v>53</v>
      </c>
      <c r="C9" s="7"/>
      <c r="D9" s="23"/>
      <c r="E9" s="23"/>
      <c r="F9" s="23"/>
      <c r="G9" s="23"/>
      <c r="H9" s="23"/>
      <c r="I9" s="23"/>
      <c r="J9" s="23">
        <v>29.8</v>
      </c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>
        <v>10.5</v>
      </c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>
        <v>1</v>
      </c>
      <c r="AK9" s="23"/>
      <c r="AL9" s="23"/>
      <c r="AM9" s="23"/>
      <c r="AN9" s="23"/>
      <c r="AO9" s="23"/>
      <c r="AP9" s="23"/>
      <c r="AQ9" s="23"/>
      <c r="AR9" s="23"/>
      <c r="AS9" s="23"/>
      <c r="AT9" s="23"/>
    </row>
    <row r="10" spans="1:62" ht="23.25" x14ac:dyDescent="0.35">
      <c r="A10" s="10">
        <v>3</v>
      </c>
      <c r="B10" s="37" t="s">
        <v>16</v>
      </c>
      <c r="C10" s="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>
        <v>27</v>
      </c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>
        <v>1</v>
      </c>
      <c r="AT10" s="23"/>
    </row>
    <row r="11" spans="1:62" ht="23.25" x14ac:dyDescent="0.35">
      <c r="A11" s="10">
        <v>4</v>
      </c>
      <c r="B11" s="38" t="s">
        <v>57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>
        <v>1</v>
      </c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/>
      <c r="AL11" s="23"/>
      <c r="AM11" s="23"/>
      <c r="AN11" s="23"/>
      <c r="AO11" s="23"/>
      <c r="AP11" s="23"/>
      <c r="AQ11" s="23"/>
      <c r="AR11" s="23"/>
      <c r="AS11" s="30"/>
      <c r="AT11" s="23"/>
    </row>
    <row r="12" spans="1:62" ht="23.25" x14ac:dyDescent="0.35">
      <c r="A12" s="10">
        <v>5</v>
      </c>
      <c r="B12" s="37" t="s">
        <v>19</v>
      </c>
      <c r="C12" s="6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9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>
        <v>93</v>
      </c>
      <c r="AQ12" s="23"/>
      <c r="AR12" s="23"/>
      <c r="AS12" s="23"/>
      <c r="AT12" s="23"/>
    </row>
    <row r="13" spans="1:62" ht="23.25" x14ac:dyDescent="0.35">
      <c r="A13" s="10">
        <v>6</v>
      </c>
      <c r="B13" s="4" t="s">
        <v>58</v>
      </c>
      <c r="C13" s="3"/>
      <c r="D13" s="23"/>
      <c r="E13" s="23"/>
      <c r="F13" s="23"/>
      <c r="G13" s="23"/>
      <c r="H13" s="23">
        <v>1</v>
      </c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</row>
    <row r="14" spans="1:62" ht="23.25" x14ac:dyDescent="0.35">
      <c r="A14" s="10">
        <v>7</v>
      </c>
      <c r="B14" s="4" t="s">
        <v>39</v>
      </c>
      <c r="C14" s="6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>
        <v>1</v>
      </c>
      <c r="O14" s="23"/>
      <c r="P14" s="23"/>
      <c r="Q14" s="23"/>
      <c r="R14" s="23"/>
      <c r="S14" s="9"/>
      <c r="T14" s="23"/>
      <c r="U14" s="23"/>
      <c r="V14" s="35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</row>
    <row r="15" spans="1:62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2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50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50" ht="24.95" customHeight="1" x14ac:dyDescent="0.3">
      <c r="A18" s="3"/>
      <c r="B18" s="3" t="s">
        <v>5</v>
      </c>
      <c r="C18" s="32">
        <f t="shared" ref="C18:AT18" si="0">SUM(C8:C17)</f>
        <v>30.35</v>
      </c>
      <c r="D18" s="3">
        <f t="shared" si="0"/>
        <v>0</v>
      </c>
      <c r="E18" s="3">
        <f t="shared" si="0"/>
        <v>0</v>
      </c>
      <c r="F18" s="3">
        <f t="shared" si="0"/>
        <v>0</v>
      </c>
      <c r="G18" s="3">
        <f t="shared" si="0"/>
        <v>0</v>
      </c>
      <c r="H18" s="3">
        <f t="shared" si="0"/>
        <v>1</v>
      </c>
      <c r="I18" s="3">
        <f t="shared" si="0"/>
        <v>28</v>
      </c>
      <c r="J18" s="3">
        <f t="shared" si="0"/>
        <v>29.8</v>
      </c>
      <c r="K18" s="3">
        <f t="shared" si="0"/>
        <v>0</v>
      </c>
      <c r="L18" s="3">
        <f t="shared" si="0"/>
        <v>0</v>
      </c>
      <c r="M18" s="3">
        <f t="shared" si="0"/>
        <v>0</v>
      </c>
      <c r="N18" s="32">
        <v>1</v>
      </c>
      <c r="O18" s="3">
        <f t="shared" si="0"/>
        <v>0</v>
      </c>
      <c r="P18" s="3">
        <f t="shared" si="0"/>
        <v>0</v>
      </c>
      <c r="Q18" s="3">
        <f t="shared" si="0"/>
        <v>9.9499999999999993</v>
      </c>
      <c r="R18" s="3">
        <f t="shared" si="0"/>
        <v>0</v>
      </c>
      <c r="S18" s="32">
        <f t="shared" si="0"/>
        <v>1</v>
      </c>
      <c r="T18" s="32">
        <f t="shared" si="0"/>
        <v>13</v>
      </c>
      <c r="U18" s="3">
        <f t="shared" si="0"/>
        <v>0</v>
      </c>
      <c r="V18" s="3">
        <f t="shared" si="0"/>
        <v>7</v>
      </c>
      <c r="W18" s="3">
        <f t="shared" si="0"/>
        <v>0</v>
      </c>
      <c r="X18" s="32">
        <f t="shared" si="0"/>
        <v>15</v>
      </c>
      <c r="Y18" s="3">
        <f t="shared" si="0"/>
        <v>0</v>
      </c>
      <c r="Z18" s="32">
        <f t="shared" si="0"/>
        <v>12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">
        <f t="shared" si="0"/>
        <v>0</v>
      </c>
      <c r="AE18" s="32">
        <f t="shared" si="0"/>
        <v>27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0</v>
      </c>
      <c r="AJ18" s="3">
        <f t="shared" si="0"/>
        <v>2.6399999999999997</v>
      </c>
      <c r="AK18" s="3">
        <f t="shared" si="0"/>
        <v>0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">
        <f t="shared" si="0"/>
        <v>0</v>
      </c>
      <c r="AP18" s="32">
        <f t="shared" si="0"/>
        <v>93</v>
      </c>
      <c r="AQ18" s="3">
        <f t="shared" si="0"/>
        <v>0</v>
      </c>
      <c r="AR18" s="3">
        <f t="shared" si="0"/>
        <v>0</v>
      </c>
      <c r="AS18" s="3">
        <f t="shared" si="0"/>
        <v>1</v>
      </c>
      <c r="AT18" s="3">
        <f t="shared" si="0"/>
        <v>0</v>
      </c>
    </row>
    <row r="19" spans="1:50" ht="24.95" customHeight="1" x14ac:dyDescent="0.3">
      <c r="A19" s="3"/>
      <c r="B19" s="5" t="s">
        <v>6</v>
      </c>
      <c r="C19" s="31">
        <f>C18*C4</f>
        <v>1426.45</v>
      </c>
      <c r="D19" s="3">
        <f>$C$4*D18</f>
        <v>0</v>
      </c>
      <c r="E19" s="3">
        <f t="shared" ref="E19:AT19" si="1">$C$4*E18</f>
        <v>0</v>
      </c>
      <c r="F19" s="3">
        <f t="shared" si="1"/>
        <v>0</v>
      </c>
      <c r="G19" s="3">
        <f t="shared" si="1"/>
        <v>0</v>
      </c>
      <c r="H19" s="3">
        <f>H18*C4</f>
        <v>47</v>
      </c>
      <c r="I19" s="32">
        <f>I18*C4</f>
        <v>1316</v>
      </c>
      <c r="J19" s="32">
        <f>J18*C4</f>
        <v>1400.6000000000001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2">
        <f t="shared" si="1"/>
        <v>47</v>
      </c>
      <c r="O19" s="3">
        <f t="shared" si="1"/>
        <v>0</v>
      </c>
      <c r="P19" s="3">
        <f t="shared" si="1"/>
        <v>0</v>
      </c>
      <c r="Q19" s="32">
        <f t="shared" si="1"/>
        <v>467.65</v>
      </c>
      <c r="R19" s="3">
        <f t="shared" si="1"/>
        <v>0</v>
      </c>
      <c r="S19" s="3">
        <f>S18*C4</f>
        <v>47</v>
      </c>
      <c r="T19" s="32">
        <f t="shared" si="1"/>
        <v>611</v>
      </c>
      <c r="U19" s="3">
        <f t="shared" si="1"/>
        <v>0</v>
      </c>
      <c r="V19" s="32">
        <f t="shared" si="1"/>
        <v>329</v>
      </c>
      <c r="W19" s="3">
        <f t="shared" si="1"/>
        <v>0</v>
      </c>
      <c r="X19" s="32">
        <f t="shared" si="1"/>
        <v>705</v>
      </c>
      <c r="Y19" s="3">
        <f t="shared" si="1"/>
        <v>0</v>
      </c>
      <c r="Z19" s="32">
        <f t="shared" si="1"/>
        <v>564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0</v>
      </c>
      <c r="AE19" s="3">
        <f t="shared" si="1"/>
        <v>1269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0</v>
      </c>
      <c r="AJ19" s="3">
        <f t="shared" si="1"/>
        <v>124.07999999999998</v>
      </c>
      <c r="AK19" s="32">
        <f>AK18*C4</f>
        <v>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">
        <f t="shared" si="1"/>
        <v>0</v>
      </c>
      <c r="AP19" s="34">
        <f>AP18*C4</f>
        <v>4371</v>
      </c>
      <c r="AQ19" s="3">
        <f t="shared" si="1"/>
        <v>0</v>
      </c>
      <c r="AR19" s="3">
        <f t="shared" si="1"/>
        <v>0</v>
      </c>
      <c r="AS19" s="32">
        <f>AS18*C4</f>
        <v>47</v>
      </c>
      <c r="AT19" s="32">
        <f t="shared" si="1"/>
        <v>0</v>
      </c>
    </row>
    <row r="20" spans="1:50" ht="24.95" customHeight="1" x14ac:dyDescent="0.3">
      <c r="A20" s="3"/>
      <c r="B20" s="5" t="s">
        <v>14</v>
      </c>
      <c r="C20" s="5">
        <v>0.45</v>
      </c>
      <c r="D20" s="1">
        <f>D23/1000</f>
        <v>0.12</v>
      </c>
      <c r="E20" s="1">
        <f t="shared" ref="E20:AR20" si="2">E23/1000</f>
        <v>0</v>
      </c>
      <c r="F20" s="1">
        <f t="shared" si="2"/>
        <v>0</v>
      </c>
      <c r="G20" s="1">
        <f t="shared" si="2"/>
        <v>0.05</v>
      </c>
      <c r="H20" s="1">
        <v>37</v>
      </c>
      <c r="I20" s="1">
        <v>0.04</v>
      </c>
      <c r="J20" s="1">
        <v>0.09</v>
      </c>
      <c r="K20" s="1">
        <f t="shared" si="2"/>
        <v>0.13</v>
      </c>
      <c r="L20" s="1">
        <f t="shared" si="2"/>
        <v>0</v>
      </c>
      <c r="M20" s="1">
        <f t="shared" si="2"/>
        <v>0.6</v>
      </c>
      <c r="N20" s="1">
        <v>30</v>
      </c>
      <c r="O20" s="1">
        <f t="shared" si="2"/>
        <v>0.04</v>
      </c>
      <c r="P20" s="1">
        <v>9</v>
      </c>
      <c r="Q20" s="1">
        <v>7.0000000000000007E-2</v>
      </c>
      <c r="R20" s="1">
        <f t="shared" si="2"/>
        <v>0.25</v>
      </c>
      <c r="S20" s="1">
        <v>12</v>
      </c>
      <c r="T20" s="1">
        <v>3.5000000000000003E-2</v>
      </c>
      <c r="U20" s="1">
        <f t="shared" si="2"/>
        <v>0.05</v>
      </c>
      <c r="V20" s="1">
        <v>0.15</v>
      </c>
      <c r="W20" s="1">
        <f t="shared" si="2"/>
        <v>0.13</v>
      </c>
      <c r="X20" s="1">
        <v>0.85</v>
      </c>
      <c r="Y20" s="1">
        <f t="shared" si="2"/>
        <v>8.5000000000000006E-2</v>
      </c>
      <c r="Z20" s="1">
        <v>0.06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f t="shared" si="2"/>
        <v>5.5E-2</v>
      </c>
      <c r="AE20" s="1">
        <v>0.09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f t="shared" si="2"/>
        <v>0</v>
      </c>
      <c r="AJ20" s="1">
        <v>2.5000000000000001E-2</v>
      </c>
      <c r="AK20" s="1">
        <v>0.12</v>
      </c>
      <c r="AL20" s="1">
        <f t="shared" si="2"/>
        <v>0.37</v>
      </c>
      <c r="AM20" s="1">
        <f t="shared" si="2"/>
        <v>0</v>
      </c>
      <c r="AN20" s="1">
        <f t="shared" si="2"/>
        <v>0.14000000000000001</v>
      </c>
      <c r="AO20" s="1">
        <f t="shared" si="2"/>
        <v>0.45</v>
      </c>
      <c r="AP20" s="1">
        <v>4.8000000000000001E-2</v>
      </c>
      <c r="AQ20" s="1">
        <f t="shared" si="2"/>
        <v>1.1000000000000001</v>
      </c>
      <c r="AR20" s="1">
        <f t="shared" si="2"/>
        <v>8.5000000000000006E-2</v>
      </c>
      <c r="AS20" s="1">
        <v>0.9</v>
      </c>
      <c r="AT20" s="28">
        <v>8.5000000000000006E-2</v>
      </c>
    </row>
    <row r="21" spans="1:50" ht="24.95" customHeight="1" x14ac:dyDescent="0.35">
      <c r="A21" s="3"/>
      <c r="B21" s="5" t="s">
        <v>3</v>
      </c>
      <c r="C21" s="31">
        <f>C20*C19</f>
        <v>641.90250000000003</v>
      </c>
      <c r="D21" s="5">
        <f>D19*D20</f>
        <v>0</v>
      </c>
      <c r="E21" s="5">
        <f t="shared" ref="E21:AT21" si="3">E19*E20</f>
        <v>0</v>
      </c>
      <c r="F21" s="5">
        <f t="shared" si="3"/>
        <v>0</v>
      </c>
      <c r="G21" s="5">
        <f t="shared" si="3"/>
        <v>0</v>
      </c>
      <c r="H21" s="5">
        <f>H20*H19</f>
        <v>1739</v>
      </c>
      <c r="I21" s="31">
        <f t="shared" si="3"/>
        <v>52.64</v>
      </c>
      <c r="J21" s="31">
        <f t="shared" si="3"/>
        <v>126.054</v>
      </c>
      <c r="K21" s="5">
        <f t="shared" si="3"/>
        <v>0</v>
      </c>
      <c r="L21" s="5">
        <f t="shared" si="3"/>
        <v>0</v>
      </c>
      <c r="M21" s="5">
        <f t="shared" si="3"/>
        <v>0</v>
      </c>
      <c r="N21" s="31">
        <f t="shared" si="3"/>
        <v>1410</v>
      </c>
      <c r="O21" s="5">
        <f t="shared" si="3"/>
        <v>0</v>
      </c>
      <c r="P21" s="5">
        <f t="shared" si="3"/>
        <v>0</v>
      </c>
      <c r="Q21" s="31">
        <f t="shared" si="3"/>
        <v>32.735500000000002</v>
      </c>
      <c r="R21" s="5">
        <f t="shared" si="3"/>
        <v>0</v>
      </c>
      <c r="S21" s="31">
        <f t="shared" si="3"/>
        <v>564</v>
      </c>
      <c r="T21" s="31">
        <f t="shared" si="3"/>
        <v>21.385000000000002</v>
      </c>
      <c r="U21" s="5">
        <f t="shared" si="3"/>
        <v>0</v>
      </c>
      <c r="V21" s="31">
        <f>V20*V19</f>
        <v>49.35</v>
      </c>
      <c r="W21" s="5">
        <f t="shared" si="3"/>
        <v>0</v>
      </c>
      <c r="X21" s="31">
        <f t="shared" si="3"/>
        <v>599.25</v>
      </c>
      <c r="Y21" s="5">
        <f t="shared" si="3"/>
        <v>0</v>
      </c>
      <c r="Z21" s="31">
        <f t="shared" si="3"/>
        <v>33.839999999999996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0</v>
      </c>
      <c r="AE21" s="5">
        <f t="shared" si="3"/>
        <v>114.21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0</v>
      </c>
      <c r="AJ21" s="31">
        <f t="shared" si="3"/>
        <v>3.1019999999999999</v>
      </c>
      <c r="AK21" s="31">
        <f t="shared" si="3"/>
        <v>0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5">
        <f t="shared" si="3"/>
        <v>0</v>
      </c>
      <c r="AP21" s="31">
        <f t="shared" si="3"/>
        <v>209.80799999999999</v>
      </c>
      <c r="AQ21" s="5">
        <f t="shared" si="3"/>
        <v>0</v>
      </c>
      <c r="AR21" s="5">
        <f t="shared" si="3"/>
        <v>0</v>
      </c>
      <c r="AS21" s="31">
        <f>AS20*AS19</f>
        <v>42.300000000000004</v>
      </c>
      <c r="AT21" s="31">
        <f t="shared" si="3"/>
        <v>0</v>
      </c>
      <c r="AU21" s="33">
        <f>SUM(C21:AT21)</f>
        <v>5639.5770000000011</v>
      </c>
    </row>
    <row r="22" spans="1:50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9"/>
      <c r="AA22" s="1"/>
      <c r="AB22" s="1"/>
      <c r="AC22" s="1"/>
      <c r="AD22" s="1"/>
      <c r="AE22" s="6"/>
      <c r="AF22" s="6"/>
      <c r="AG22" s="16"/>
      <c r="AH22" s="16"/>
      <c r="AI22" s="16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5"/>
      <c r="AX22" s="29">
        <v>5640</v>
      </c>
    </row>
    <row r="23" spans="1:50" ht="44.25" customHeight="1" x14ac:dyDescent="0.35">
      <c r="A23" s="2"/>
      <c r="B23" s="2" t="s">
        <v>32</v>
      </c>
      <c r="C23" s="2">
        <v>450</v>
      </c>
      <c r="D23" s="19">
        <v>120</v>
      </c>
      <c r="E23" s="19"/>
      <c r="F23" s="19"/>
      <c r="G23" s="19">
        <v>50</v>
      </c>
      <c r="H23" s="19">
        <v>37</v>
      </c>
      <c r="I23" s="19">
        <v>40</v>
      </c>
      <c r="J23" s="19">
        <v>90</v>
      </c>
      <c r="K23" s="19">
        <v>130</v>
      </c>
      <c r="L23" s="19"/>
      <c r="M23" s="19">
        <v>600</v>
      </c>
      <c r="N23" s="19">
        <v>250</v>
      </c>
      <c r="O23" s="19">
        <v>40</v>
      </c>
      <c r="P23" s="22">
        <v>380</v>
      </c>
      <c r="Q23" s="19">
        <v>70</v>
      </c>
      <c r="R23" s="19">
        <v>250</v>
      </c>
      <c r="S23" s="19">
        <v>20</v>
      </c>
      <c r="T23" s="19">
        <v>35</v>
      </c>
      <c r="U23" s="19">
        <v>50</v>
      </c>
      <c r="V23" s="19">
        <v>150</v>
      </c>
      <c r="W23" s="19">
        <v>130</v>
      </c>
      <c r="X23" s="19">
        <v>850</v>
      </c>
      <c r="Y23" s="19">
        <v>85</v>
      </c>
      <c r="Z23" s="20">
        <v>60</v>
      </c>
      <c r="AA23" s="19"/>
      <c r="AB23" s="19"/>
      <c r="AC23" s="19"/>
      <c r="AD23" s="19">
        <v>55</v>
      </c>
      <c r="AE23" s="21">
        <v>90</v>
      </c>
      <c r="AF23" s="21"/>
      <c r="AG23" s="22"/>
      <c r="AH23" s="22"/>
      <c r="AI23" s="22"/>
      <c r="AJ23" s="19">
        <v>25</v>
      </c>
      <c r="AK23" s="19">
        <v>120</v>
      </c>
      <c r="AL23" s="19">
        <v>370</v>
      </c>
      <c r="AM23" s="19"/>
      <c r="AN23" s="19">
        <v>140</v>
      </c>
      <c r="AO23" s="19">
        <v>450</v>
      </c>
      <c r="AP23" s="19">
        <v>48</v>
      </c>
      <c r="AQ23" s="19">
        <v>1100</v>
      </c>
      <c r="AR23" s="19">
        <v>85</v>
      </c>
      <c r="AS23" s="19">
        <v>900</v>
      </c>
      <c r="AT23" s="19">
        <v>85</v>
      </c>
      <c r="AU23" s="18"/>
      <c r="AW23" s="36">
        <f>AX22-AU21</f>
        <v>0.42299999999886495</v>
      </c>
    </row>
    <row r="24" spans="1:50" ht="39" customHeight="1" x14ac:dyDescent="0.3">
      <c r="A24" s="2"/>
      <c r="B24" s="2" t="s">
        <v>59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50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50" ht="18.75" x14ac:dyDescent="0.3">
      <c r="A26" s="2"/>
      <c r="B26" s="2" t="s">
        <v>50</v>
      </c>
      <c r="C26" s="2"/>
      <c r="D26" s="2"/>
      <c r="E26" s="2"/>
      <c r="F26" s="2"/>
      <c r="G26" s="2"/>
      <c r="H26" s="2"/>
      <c r="I26" s="2" t="s">
        <v>51</v>
      </c>
      <c r="J26" s="2"/>
      <c r="K26" s="2"/>
      <c r="L26" s="2"/>
      <c r="M26" s="2"/>
    </row>
    <row r="29" spans="1:50" ht="21" x14ac:dyDescent="0.35">
      <c r="T29" s="8"/>
      <c r="U29" s="8"/>
      <c r="V29" s="8"/>
      <c r="W29" s="8"/>
      <c r="X29" s="8"/>
      <c r="Y29" s="8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2024-04-29T11:22:12Z</dcterms:modified>
</cp:coreProperties>
</file>