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Шаблон!$A$1:$AS$26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2" l="1"/>
  <c r="E18" i="2"/>
  <c r="F18" i="2"/>
  <c r="G18" i="2"/>
  <c r="H18" i="2"/>
  <c r="I18" i="2"/>
  <c r="J18" i="2"/>
  <c r="K18" i="2"/>
  <c r="L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C18" i="2"/>
  <c r="H19" i="2" l="1"/>
  <c r="C19" i="2" l="1"/>
  <c r="C21" i="2" s="1"/>
  <c r="E20" i="2" l="1"/>
  <c r="F20" i="2"/>
  <c r="J20" i="2"/>
  <c r="K20" i="2"/>
  <c r="L20" i="2"/>
  <c r="N20" i="2"/>
  <c r="Q20" i="2"/>
  <c r="T20" i="2"/>
  <c r="V20" i="2"/>
  <c r="Z20" i="2"/>
  <c r="AA20" i="2"/>
  <c r="AB20" i="2"/>
  <c r="AC20" i="2"/>
  <c r="AE20" i="2"/>
  <c r="AF20" i="2"/>
  <c r="AG20" i="2"/>
  <c r="AH20" i="2"/>
  <c r="AK20" i="2"/>
  <c r="AL20" i="2"/>
  <c r="AM20" i="2"/>
  <c r="AN20" i="2"/>
  <c r="AP20" i="2"/>
  <c r="AQ20" i="2"/>
  <c r="F19" i="2"/>
  <c r="G19" i="2"/>
  <c r="I19" i="2"/>
  <c r="K19" i="2"/>
  <c r="N19" i="2"/>
  <c r="R19" i="2"/>
  <c r="T19" i="2"/>
  <c r="V19" i="2"/>
  <c r="W19" i="2"/>
  <c r="W21" i="2" s="1"/>
  <c r="X19" i="2"/>
  <c r="Y19" i="2"/>
  <c r="Y21" i="2" s="1"/>
  <c r="AA19" i="2"/>
  <c r="AC19" i="2"/>
  <c r="AE19" i="2"/>
  <c r="AG19" i="2"/>
  <c r="AI19" i="2"/>
  <c r="AJ19" i="2"/>
  <c r="AK19" i="2"/>
  <c r="AM19" i="2"/>
  <c r="AR19" i="2"/>
  <c r="AR21" i="2" s="1"/>
  <c r="D20" i="2"/>
  <c r="AM21" i="2" l="1"/>
  <c r="P19" i="2"/>
  <c r="P21" i="2" s="1"/>
  <c r="K21" i="2"/>
  <c r="G21" i="2"/>
  <c r="T21" i="2"/>
  <c r="AC21" i="2"/>
  <c r="AG21" i="2"/>
  <c r="AE21" i="2"/>
  <c r="V21" i="2"/>
  <c r="R21" i="2"/>
  <c r="AK21" i="2"/>
  <c r="AO19" i="2"/>
  <c r="AO21" i="2" s="1"/>
  <c r="I21" i="2"/>
  <c r="AI21" i="2"/>
  <c r="AA21" i="2"/>
  <c r="N21" i="2"/>
  <c r="F21" i="2"/>
  <c r="H21" i="2"/>
  <c r="E19" i="2"/>
  <c r="E21" i="2" s="1"/>
  <c r="D19" i="2"/>
  <c r="D21" i="2" s="1"/>
  <c r="AQ19" i="2"/>
  <c r="AQ21" i="2" s="1"/>
  <c r="AP19" i="2"/>
  <c r="AP21" i="2" s="1"/>
  <c r="AN19" i="2"/>
  <c r="AN21" i="2" s="1"/>
  <c r="AL19" i="2"/>
  <c r="AL21" i="2" s="1"/>
  <c r="AJ21" i="2"/>
  <c r="AH19" i="2"/>
  <c r="AH21" i="2" s="1"/>
  <c r="AF19" i="2"/>
  <c r="AF21" i="2" s="1"/>
  <c r="AD19" i="2"/>
  <c r="AD21" i="2" s="1"/>
  <c r="AB19" i="2"/>
  <c r="AB21" i="2" s="1"/>
  <c r="Z19" i="2"/>
  <c r="Z21" i="2" s="1"/>
  <c r="X21" i="2"/>
  <c r="U19" i="2"/>
  <c r="U21" i="2" s="1"/>
  <c r="S19" i="2"/>
  <c r="S21" i="2" s="1"/>
  <c r="Q19" i="2"/>
  <c r="Q21" i="2" s="1"/>
  <c r="O19" i="2"/>
  <c r="O21" i="2" s="1"/>
  <c r="M19" i="2"/>
  <c r="M21" i="2" s="1"/>
  <c r="L19" i="2"/>
  <c r="L21" i="2" s="1"/>
  <c r="J19" i="2"/>
  <c r="J21" i="2" s="1"/>
  <c r="AS21" i="2" l="1"/>
  <c r="AU23" i="2" s="1"/>
</calcChain>
</file>

<file path=xl/sharedStrings.xml><?xml version="1.0" encoding="utf-8"?>
<sst xmlns="http://schemas.openxmlformats.org/spreadsheetml/2006/main" count="66" uniqueCount="61">
  <si>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</si>
  <si>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</si>
  <si>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</si>
  <si>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</si>
  <si>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</si>
  <si>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</si>
  <si>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</si>
  <si>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</si>
  <si>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</si>
  <si>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</si>
  <si>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</si>
  <si>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</si>
  <si>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</si>
  <si>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</si>
  <si>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</si>
  <si>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</si>
  <si>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</si>
  <si>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</si>
  <si>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</si>
  <si>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</si>
  <si>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</si>
  <si>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</si>
  <si>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</si>
  <si>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</si>
  <si>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</si>
  <si>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</si>
  <si>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</si>
  <si>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</si>
  <si>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</si>
  <si>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</si>
  <si>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</si>
  <si>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</si>
  <si>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</si>
  <si>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</si>
  <si>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</si>
  <si>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</si>
  <si>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</si>
  <si>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</si>
  <si>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</si>
  <si>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</si>
  <si>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</si>
  <si>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</si>
  <si>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</si>
  <si>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</si>
  <si>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</si>
  <si>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</si>
  <si>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подсолнечное масло</t>
  </si>
  <si>
    <t>четверг</t>
  </si>
  <si>
    <t>Приняла повар:_____________________/Курбанова М./</t>
  </si>
  <si>
    <t>салат Морковный</t>
  </si>
  <si>
    <t>Зав.хоз: _____________________/</t>
  </si>
  <si>
    <t>манка</t>
  </si>
  <si>
    <t>яйцо</t>
  </si>
  <si>
    <t>Картофельное пюре и куринный гуляш</t>
  </si>
  <si>
    <t>чим-чим</t>
  </si>
  <si>
    <t>курица</t>
  </si>
  <si>
    <t>Молочный суп с лапшой</t>
  </si>
  <si>
    <t>макароны</t>
  </si>
  <si>
    <t>Какао с молоком</t>
  </si>
  <si>
    <t>пирожное</t>
  </si>
  <si>
    <t>на  16.05.2024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</si>
</sst>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9"/>
  <sheetViews>
    <sheetView tabSelected="1" view="pageBreakPreview" zoomScale="70" zoomScaleNormal="70" zoomScaleSheetLayoutView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9.42578125" customWidth="1"/>
    <col min="4" max="4" width="7" hidden="1" customWidth="1"/>
    <col min="5" max="5" width="6.5703125" hidden="1" customWidth="1"/>
    <col min="6" max="6" width="10.140625" hidden="1" customWidth="1"/>
    <col min="7" max="7" width="8" customWidth="1"/>
    <col min="8" max="9" width="9.28515625" customWidth="1"/>
    <col min="10" max="11" width="7.85546875" hidden="1" customWidth="1"/>
    <col min="12" max="12" width="7.140625" hidden="1" customWidth="1"/>
    <col min="13" max="13" width="8.5703125" bestFit="1" customWidth="1"/>
    <col min="14" max="15" width="11.5703125" hidden="1" customWidth="1"/>
    <col min="16" max="16" width="7.42578125" customWidth="1"/>
    <col min="17" max="17" width="9.85546875" hidden="1" customWidth="1"/>
    <col min="18" max="18" width="7.28515625" customWidth="1"/>
    <col min="19" max="19" width="7.5703125" customWidth="1"/>
    <col min="20" max="20" width="11.5703125" hidden="1" customWidth="1"/>
    <col min="21" max="21" width="11.140625" customWidth="1"/>
    <col min="22" max="22" width="9.140625" hidden="1" customWidth="1"/>
    <col min="23" max="23" width="8.7109375" customWidth="1"/>
    <col min="24" max="24" width="7" customWidth="1"/>
    <col min="25" max="25" width="9.5703125" customWidth="1"/>
    <col min="26" max="28" width="8" hidden="1" customWidth="1"/>
    <col min="29" max="29" width="1" hidden="1" customWidth="1"/>
    <col min="30" max="30" width="7.28515625" customWidth="1"/>
    <col min="31" max="31" width="6.7109375" hidden="1" customWidth="1"/>
    <col min="32" max="34" width="8.5703125" hidden="1" customWidth="1"/>
    <col min="35" max="35" width="7.140625" customWidth="1"/>
    <col min="36" max="36" width="7.28515625" customWidth="1"/>
    <col min="37" max="37" width="5" hidden="1" customWidth="1"/>
    <col min="38" max="38" width="7.7109375" hidden="1" customWidth="1"/>
    <col min="39" max="39" width="8" hidden="1" customWidth="1"/>
    <col min="40" max="40" width="6.57031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9.28515625" customWidth="1"/>
    <col min="45" max="45" width="12.85546875" customWidth="1"/>
  </cols>
  <sheetData>
    <row r="1" spans="1:60" ht="24.75" customHeight="1" x14ac:dyDescent="0.4">
      <c r="A1" s="38" t="s">
        <v>43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AD1" s="49" t="s">
        <v>47</v>
      </c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</row>
    <row r="2" spans="1:60" ht="29.2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AD2" s="39" t="s">
        <v>44</v>
      </c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</row>
    <row r="3" spans="1:60" ht="30.75" customHeight="1" x14ac:dyDescent="0.35">
      <c r="A3" s="44" t="s">
        <v>60</v>
      </c>
      <c r="B3" s="44"/>
      <c r="C3" s="44"/>
      <c r="D3" s="44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</row>
    <row r="4" spans="1:60" ht="33" customHeight="1" x14ac:dyDescent="0.3">
      <c r="A4" s="45" t="s">
        <v>4</v>
      </c>
      <c r="B4" s="45"/>
      <c r="C4" s="24">
        <v>58</v>
      </c>
      <c r="D4" s="26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4">
      <c r="A5" s="46" t="s">
        <v>0</v>
      </c>
      <c r="B5" s="46"/>
      <c r="C5" s="14"/>
      <c r="D5" s="47" t="s">
        <v>2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</row>
    <row r="6" spans="1:60" ht="38.25" customHeight="1" x14ac:dyDescent="0.3">
      <c r="A6" s="46"/>
      <c r="B6" s="46"/>
      <c r="C6" s="10" t="s">
        <v>51</v>
      </c>
      <c r="D6" s="1" t="s">
        <v>22</v>
      </c>
      <c r="E6" s="1" t="s">
        <v>11</v>
      </c>
      <c r="F6" s="1" t="s">
        <v>28</v>
      </c>
      <c r="G6" s="17" t="s">
        <v>55</v>
      </c>
      <c r="H6" s="17" t="s">
        <v>45</v>
      </c>
      <c r="I6" s="1" t="s">
        <v>57</v>
      </c>
      <c r="J6" s="1" t="s">
        <v>33</v>
      </c>
      <c r="K6" s="1" t="s">
        <v>34</v>
      </c>
      <c r="L6" s="1" t="s">
        <v>9</v>
      </c>
      <c r="M6" s="1" t="s">
        <v>59</v>
      </c>
      <c r="N6" s="1" t="s">
        <v>12</v>
      </c>
      <c r="O6" s="27" t="s">
        <v>35</v>
      </c>
      <c r="P6" s="17" t="s">
        <v>54</v>
      </c>
      <c r="Q6" s="1" t="s">
        <v>42</v>
      </c>
      <c r="R6" s="1" t="s">
        <v>17</v>
      </c>
      <c r="S6" s="1" t="s">
        <v>18</v>
      </c>
      <c r="T6" s="1" t="s">
        <v>24</v>
      </c>
      <c r="U6" s="17" t="s">
        <v>46</v>
      </c>
      <c r="V6" s="17" t="s">
        <v>29</v>
      </c>
      <c r="W6" s="17" t="s">
        <v>30</v>
      </c>
      <c r="X6" s="1" t="s">
        <v>52</v>
      </c>
      <c r="Y6" s="1" t="s">
        <v>21</v>
      </c>
      <c r="Z6" s="1" t="s">
        <v>25</v>
      </c>
      <c r="AA6" s="1" t="s">
        <v>36</v>
      </c>
      <c r="AB6" s="1" t="s">
        <v>27</v>
      </c>
      <c r="AC6" s="1" t="s">
        <v>26</v>
      </c>
      <c r="AD6" s="1" t="s">
        <v>10</v>
      </c>
      <c r="AE6" s="1" t="s">
        <v>37</v>
      </c>
      <c r="AF6" s="17" t="s">
        <v>31</v>
      </c>
      <c r="AG6" s="17" t="s">
        <v>38</v>
      </c>
      <c r="AH6" s="17" t="s">
        <v>39</v>
      </c>
      <c r="AI6" s="1" t="s">
        <v>8</v>
      </c>
      <c r="AJ6" s="1" t="s">
        <v>39</v>
      </c>
      <c r="AK6" s="1" t="s">
        <v>7</v>
      </c>
      <c r="AL6" s="1" t="s">
        <v>40</v>
      </c>
      <c r="AM6" s="1" t="s">
        <v>41</v>
      </c>
      <c r="AN6" s="1" t="s">
        <v>23</v>
      </c>
      <c r="AO6" s="1" t="s">
        <v>19</v>
      </c>
      <c r="AP6" s="1" t="s">
        <v>16</v>
      </c>
      <c r="AQ6" s="1" t="s">
        <v>20</v>
      </c>
      <c r="AR6" s="1" t="s">
        <v>9</v>
      </c>
    </row>
    <row r="7" spans="1:60" ht="18.75" x14ac:dyDescent="0.3">
      <c r="A7" s="3" t="s">
        <v>1</v>
      </c>
      <c r="B7" s="13" t="s">
        <v>15</v>
      </c>
      <c r="C7" s="25"/>
      <c r="D7" s="41" t="s">
        <v>13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3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25" x14ac:dyDescent="0.35">
      <c r="A8" s="10">
        <v>1</v>
      </c>
      <c r="B8" s="4" t="s">
        <v>56</v>
      </c>
      <c r="C8" s="1"/>
      <c r="D8" s="1"/>
      <c r="E8" s="1"/>
      <c r="F8" s="1"/>
      <c r="G8" s="1"/>
      <c r="H8" s="1"/>
      <c r="I8" s="1">
        <v>25.86</v>
      </c>
      <c r="J8" s="1"/>
      <c r="K8" s="1"/>
      <c r="L8" s="1"/>
      <c r="M8" s="1"/>
      <c r="N8" s="1"/>
      <c r="O8" s="1"/>
      <c r="P8" s="1"/>
      <c r="Q8" s="1"/>
      <c r="R8" s="1">
        <v>34.479999999999997</v>
      </c>
      <c r="S8" s="1"/>
      <c r="T8" s="1"/>
      <c r="U8" s="1"/>
      <c r="V8" s="1"/>
      <c r="W8" s="1">
        <v>8</v>
      </c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>
        <v>2</v>
      </c>
      <c r="AJ8" s="23"/>
      <c r="AK8" s="23"/>
      <c r="AL8" s="23"/>
      <c r="AM8" s="23"/>
      <c r="AN8" s="23"/>
      <c r="AO8" s="23"/>
      <c r="AP8" s="23"/>
      <c r="AQ8" s="23"/>
      <c r="AR8" s="23"/>
    </row>
    <row r="9" spans="1:60" ht="42" x14ac:dyDescent="0.35">
      <c r="A9" s="10">
        <v>2</v>
      </c>
      <c r="B9" s="35" t="s">
        <v>53</v>
      </c>
      <c r="C9" s="6">
        <v>0.75</v>
      </c>
      <c r="D9" s="23"/>
      <c r="E9" s="23"/>
      <c r="F9" s="23"/>
      <c r="G9" s="23">
        <v>60</v>
      </c>
      <c r="H9" s="23">
        <v>242</v>
      </c>
      <c r="I9" s="23"/>
      <c r="J9" s="23"/>
      <c r="K9" s="23"/>
      <c r="L9" s="23"/>
      <c r="M9" s="23"/>
      <c r="N9" s="23"/>
      <c r="O9" s="23"/>
      <c r="P9" s="23"/>
      <c r="Q9" s="23"/>
      <c r="R9" s="23">
        <v>31</v>
      </c>
      <c r="S9" s="23">
        <v>44</v>
      </c>
      <c r="T9" s="23"/>
      <c r="U9" s="23">
        <v>12</v>
      </c>
      <c r="V9" s="23"/>
      <c r="W9" s="23">
        <v>9.85</v>
      </c>
      <c r="X9" s="23">
        <v>3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>
        <v>4</v>
      </c>
      <c r="AJ9" s="1"/>
      <c r="AK9" s="1"/>
      <c r="AL9" s="1"/>
      <c r="AM9" s="1"/>
      <c r="AN9" s="1"/>
      <c r="AO9" s="1"/>
      <c r="AP9" s="23"/>
      <c r="AQ9" s="23"/>
      <c r="AR9" s="23"/>
    </row>
    <row r="10" spans="1:60" ht="23.25" x14ac:dyDescent="0.35">
      <c r="A10" s="10">
        <v>3</v>
      </c>
      <c r="B10" s="35" t="s">
        <v>49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>
        <v>1</v>
      </c>
      <c r="Q10" s="23"/>
      <c r="R10" s="23"/>
      <c r="S10" s="23"/>
      <c r="T10" s="23"/>
      <c r="U10" s="23">
        <v>5</v>
      </c>
      <c r="V10" s="23"/>
      <c r="W10" s="23"/>
      <c r="X10" s="23"/>
      <c r="Y10" s="23">
        <v>55.3</v>
      </c>
      <c r="Z10" s="23"/>
      <c r="AA10" s="23"/>
      <c r="AB10" s="23"/>
      <c r="AC10" s="23"/>
      <c r="AD10" s="23"/>
      <c r="AE10" s="23"/>
      <c r="AF10" s="23"/>
      <c r="AG10" s="23"/>
      <c r="AH10" s="23"/>
      <c r="AI10" s="23">
        <v>2</v>
      </c>
      <c r="AJ10" s="1"/>
      <c r="AK10" s="1"/>
      <c r="AL10" s="1"/>
      <c r="AM10" s="1"/>
      <c r="AN10" s="1"/>
      <c r="AO10" s="1"/>
      <c r="AP10" s="1"/>
      <c r="AQ10" s="1"/>
      <c r="AR10" s="1"/>
    </row>
    <row r="11" spans="1:60" ht="23.25" x14ac:dyDescent="0.35">
      <c r="A11" s="10">
        <v>4</v>
      </c>
      <c r="B11" s="35" t="s">
        <v>58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>
        <v>45</v>
      </c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>
        <v>25.86</v>
      </c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>
        <v>1</v>
      </c>
    </row>
    <row r="12" spans="1:60" ht="23.25" x14ac:dyDescent="0.35">
      <c r="A12" s="10">
        <v>5</v>
      </c>
      <c r="B12" s="36" t="s">
        <v>19</v>
      </c>
      <c r="C12" s="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>
        <v>107.75</v>
      </c>
      <c r="AP12" s="23"/>
      <c r="AQ12" s="23"/>
      <c r="AR12" s="23"/>
    </row>
    <row r="13" spans="1:60" ht="23.25" x14ac:dyDescent="0.35">
      <c r="A13" s="10">
        <v>6</v>
      </c>
      <c r="B13" s="35" t="s">
        <v>59</v>
      </c>
      <c r="C13" s="6"/>
      <c r="D13" s="23"/>
      <c r="E13" s="23"/>
      <c r="F13" s="23"/>
      <c r="G13" s="23"/>
      <c r="H13" s="23"/>
      <c r="I13" s="23"/>
      <c r="J13" s="23"/>
      <c r="K13" s="23"/>
      <c r="L13" s="23"/>
      <c r="M13" s="23">
        <v>1</v>
      </c>
      <c r="N13" s="23"/>
      <c r="O13" s="23"/>
      <c r="P13" s="23"/>
      <c r="Q13" s="23"/>
      <c r="R13" s="23"/>
      <c r="S13" s="9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</row>
    <row r="14" spans="1:60" ht="18.75" x14ac:dyDescent="0.3">
      <c r="A14" s="10">
        <v>7</v>
      </c>
      <c r="B14" s="1" t="s">
        <v>39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>
        <v>1</v>
      </c>
      <c r="AK14" s="1"/>
      <c r="AL14" s="1"/>
      <c r="AM14" s="1"/>
      <c r="AN14" s="1"/>
      <c r="AO14" s="1"/>
      <c r="AP14" s="1"/>
      <c r="AQ14" s="1"/>
      <c r="AR14" s="1"/>
    </row>
    <row r="15" spans="1:60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60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8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</row>
    <row r="18" spans="1:48" ht="24.95" customHeight="1" x14ac:dyDescent="0.3">
      <c r="A18" s="3"/>
      <c r="B18" s="3" t="s">
        <v>5</v>
      </c>
      <c r="C18" s="31">
        <f>SUM(C8:C17)</f>
        <v>0.75</v>
      </c>
      <c r="D18" s="31">
        <f t="shared" ref="D18:AR18" si="0">SUM(D8:D17)</f>
        <v>0</v>
      </c>
      <c r="E18" s="31">
        <f t="shared" si="0"/>
        <v>0</v>
      </c>
      <c r="F18" s="31">
        <f t="shared" si="0"/>
        <v>0</v>
      </c>
      <c r="G18" s="31">
        <f t="shared" si="0"/>
        <v>60</v>
      </c>
      <c r="H18" s="31">
        <f t="shared" si="0"/>
        <v>242</v>
      </c>
      <c r="I18" s="31">
        <f t="shared" si="0"/>
        <v>25.86</v>
      </c>
      <c r="J18" s="31">
        <f t="shared" si="0"/>
        <v>0</v>
      </c>
      <c r="K18" s="31">
        <f t="shared" si="0"/>
        <v>0</v>
      </c>
      <c r="L18" s="31">
        <f t="shared" si="0"/>
        <v>0</v>
      </c>
      <c r="M18" s="31">
        <v>1</v>
      </c>
      <c r="N18" s="31">
        <f t="shared" si="0"/>
        <v>0</v>
      </c>
      <c r="O18" s="31">
        <f t="shared" si="0"/>
        <v>0</v>
      </c>
      <c r="P18" s="31">
        <f t="shared" si="0"/>
        <v>1</v>
      </c>
      <c r="Q18" s="31">
        <f t="shared" si="0"/>
        <v>0</v>
      </c>
      <c r="R18" s="31">
        <f t="shared" si="0"/>
        <v>110.47999999999999</v>
      </c>
      <c r="S18" s="31">
        <f t="shared" si="0"/>
        <v>44</v>
      </c>
      <c r="T18" s="31">
        <f t="shared" si="0"/>
        <v>0</v>
      </c>
      <c r="U18" s="31">
        <f t="shared" si="0"/>
        <v>17</v>
      </c>
      <c r="V18" s="31">
        <f t="shared" si="0"/>
        <v>0</v>
      </c>
      <c r="W18" s="31">
        <f t="shared" si="0"/>
        <v>17.850000000000001</v>
      </c>
      <c r="X18" s="31">
        <f t="shared" si="0"/>
        <v>3</v>
      </c>
      <c r="Y18" s="31">
        <f t="shared" si="0"/>
        <v>55.3</v>
      </c>
      <c r="Z18" s="31">
        <f t="shared" si="0"/>
        <v>0</v>
      </c>
      <c r="AA18" s="31">
        <f t="shared" si="0"/>
        <v>0</v>
      </c>
      <c r="AB18" s="31">
        <f t="shared" si="0"/>
        <v>0</v>
      </c>
      <c r="AC18" s="31">
        <f t="shared" si="0"/>
        <v>0</v>
      </c>
      <c r="AD18" s="31">
        <f t="shared" si="0"/>
        <v>25.86</v>
      </c>
      <c r="AE18" s="31">
        <f t="shared" si="0"/>
        <v>0</v>
      </c>
      <c r="AF18" s="31">
        <f t="shared" si="0"/>
        <v>0</v>
      </c>
      <c r="AG18" s="31">
        <f t="shared" si="0"/>
        <v>0</v>
      </c>
      <c r="AH18" s="31">
        <f t="shared" si="0"/>
        <v>0</v>
      </c>
      <c r="AI18" s="31">
        <f t="shared" si="0"/>
        <v>8</v>
      </c>
      <c r="AJ18" s="31">
        <f t="shared" si="0"/>
        <v>1</v>
      </c>
      <c r="AK18" s="31">
        <f t="shared" si="0"/>
        <v>0</v>
      </c>
      <c r="AL18" s="31">
        <f t="shared" si="0"/>
        <v>0</v>
      </c>
      <c r="AM18" s="31">
        <f t="shared" si="0"/>
        <v>0</v>
      </c>
      <c r="AN18" s="31">
        <f t="shared" si="0"/>
        <v>0</v>
      </c>
      <c r="AO18" s="31">
        <f t="shared" si="0"/>
        <v>107.75</v>
      </c>
      <c r="AP18" s="31">
        <f t="shared" si="0"/>
        <v>0</v>
      </c>
      <c r="AQ18" s="31">
        <f t="shared" si="0"/>
        <v>0</v>
      </c>
      <c r="AR18" s="31">
        <f t="shared" si="0"/>
        <v>1</v>
      </c>
    </row>
    <row r="19" spans="1:48" ht="24.95" customHeight="1" x14ac:dyDescent="0.3">
      <c r="A19" s="3"/>
      <c r="B19" s="5" t="s">
        <v>6</v>
      </c>
      <c r="C19" s="30">
        <f>C18*C4</f>
        <v>43.5</v>
      </c>
      <c r="D19" s="3">
        <f>$C$4*D18</f>
        <v>0</v>
      </c>
      <c r="E19" s="3">
        <f t="shared" ref="E19:AR19" si="1">$C$4*E18</f>
        <v>0</v>
      </c>
      <c r="F19" s="3">
        <f t="shared" si="1"/>
        <v>0</v>
      </c>
      <c r="G19" s="3">
        <f t="shared" si="1"/>
        <v>3480</v>
      </c>
      <c r="H19" s="31">
        <f>H18*C4</f>
        <v>14036</v>
      </c>
      <c r="I19" s="31">
        <f>I18*C4</f>
        <v>1499.8799999999999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>
        <f t="shared" si="1"/>
        <v>58</v>
      </c>
      <c r="N19" s="3">
        <f t="shared" si="1"/>
        <v>0</v>
      </c>
      <c r="O19" s="3">
        <f t="shared" si="1"/>
        <v>0</v>
      </c>
      <c r="P19" s="31">
        <f>P18</f>
        <v>1</v>
      </c>
      <c r="Q19" s="3">
        <f t="shared" si="1"/>
        <v>0</v>
      </c>
      <c r="R19" s="3">
        <f>R18*C4</f>
        <v>6407.8399999999992</v>
      </c>
      <c r="S19" s="31">
        <f t="shared" si="1"/>
        <v>2552</v>
      </c>
      <c r="T19" s="3">
        <f t="shared" si="1"/>
        <v>0</v>
      </c>
      <c r="U19" s="31">
        <f t="shared" si="1"/>
        <v>986</v>
      </c>
      <c r="V19" s="3">
        <f t="shared" si="1"/>
        <v>0</v>
      </c>
      <c r="W19" s="31">
        <f t="shared" si="1"/>
        <v>1035.3000000000002</v>
      </c>
      <c r="X19" s="3">
        <f>X18</f>
        <v>3</v>
      </c>
      <c r="Y19" s="31">
        <f t="shared" si="1"/>
        <v>3207.3999999999996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1499.8799999999999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464</v>
      </c>
      <c r="AJ19" s="31">
        <f>AJ18*C4</f>
        <v>58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3">
        <f>AO18*C4</f>
        <v>6249.5</v>
      </c>
      <c r="AP19" s="3">
        <f t="shared" si="1"/>
        <v>0</v>
      </c>
      <c r="AQ19" s="3">
        <f t="shared" si="1"/>
        <v>0</v>
      </c>
      <c r="AR19" s="31">
        <f t="shared" si="1"/>
        <v>58</v>
      </c>
    </row>
    <row r="20" spans="1:48" ht="24.95" customHeight="1" x14ac:dyDescent="0.3">
      <c r="A20" s="3"/>
      <c r="B20" s="5" t="s">
        <v>14</v>
      </c>
      <c r="C20" s="5">
        <v>0.06</v>
      </c>
      <c r="D20" s="1">
        <f>D23/1000</f>
        <v>0.12</v>
      </c>
      <c r="E20" s="1">
        <f t="shared" ref="E20:AQ20" si="2">E23/1000</f>
        <v>0</v>
      </c>
      <c r="F20" s="1">
        <f t="shared" si="2"/>
        <v>0</v>
      </c>
      <c r="G20" s="1">
        <v>0.28999999999999998</v>
      </c>
      <c r="H20" s="1">
        <v>0.04</v>
      </c>
      <c r="I20" s="1">
        <v>7.0000000000000007E-2</v>
      </c>
      <c r="J20" s="1">
        <f t="shared" si="2"/>
        <v>0.13</v>
      </c>
      <c r="K20" s="1">
        <f t="shared" si="2"/>
        <v>0</v>
      </c>
      <c r="L20" s="1">
        <f t="shared" si="2"/>
        <v>0.6</v>
      </c>
      <c r="M20" s="1">
        <v>15</v>
      </c>
      <c r="N20" s="1">
        <f t="shared" si="2"/>
        <v>0.04</v>
      </c>
      <c r="O20" s="1">
        <v>9</v>
      </c>
      <c r="P20" s="1">
        <v>70</v>
      </c>
      <c r="Q20" s="1">
        <f t="shared" si="2"/>
        <v>0.25</v>
      </c>
      <c r="R20" s="1">
        <v>0.12</v>
      </c>
      <c r="S20" s="1">
        <v>3.5000000000000003E-2</v>
      </c>
      <c r="T20" s="1">
        <f t="shared" si="2"/>
        <v>0.05</v>
      </c>
      <c r="U20" s="1">
        <v>0.14499999999999999</v>
      </c>
      <c r="V20" s="1">
        <f t="shared" si="2"/>
        <v>0.13</v>
      </c>
      <c r="W20" s="1">
        <v>0.85</v>
      </c>
      <c r="X20" s="1">
        <v>12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5.5E-2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30</v>
      </c>
      <c r="AK20" s="1">
        <f t="shared" si="2"/>
        <v>0.37</v>
      </c>
      <c r="AL20" s="1">
        <f t="shared" si="2"/>
        <v>0</v>
      </c>
      <c r="AM20" s="1">
        <f t="shared" si="2"/>
        <v>0.14000000000000001</v>
      </c>
      <c r="AN20" s="1">
        <f t="shared" si="2"/>
        <v>0.45</v>
      </c>
      <c r="AO20" s="1">
        <v>4.8000000000000001E-2</v>
      </c>
      <c r="AP20" s="1">
        <f t="shared" si="2"/>
        <v>1.1000000000000001</v>
      </c>
      <c r="AQ20" s="1">
        <f t="shared" si="2"/>
        <v>8.5000000000000006E-2</v>
      </c>
      <c r="AR20" s="28">
        <v>0.78</v>
      </c>
    </row>
    <row r="21" spans="1:48" ht="24.95" customHeight="1" x14ac:dyDescent="0.35">
      <c r="A21" s="3"/>
      <c r="B21" s="5" t="s">
        <v>3</v>
      </c>
      <c r="C21" s="30">
        <f>C20*C19</f>
        <v>2.61</v>
      </c>
      <c r="D21" s="5">
        <f>D19*D20</f>
        <v>0</v>
      </c>
      <c r="E21" s="5">
        <f t="shared" ref="E21:AR21" si="3">E19*E20</f>
        <v>0</v>
      </c>
      <c r="F21" s="5">
        <f t="shared" si="3"/>
        <v>0</v>
      </c>
      <c r="G21" s="5">
        <f t="shared" si="3"/>
        <v>1009.1999999999999</v>
      </c>
      <c r="H21" s="30">
        <f t="shared" si="3"/>
        <v>561.44000000000005</v>
      </c>
      <c r="I21" s="30">
        <f t="shared" si="3"/>
        <v>104.99160000000001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30">
        <f t="shared" si="3"/>
        <v>870</v>
      </c>
      <c r="N21" s="5">
        <f t="shared" si="3"/>
        <v>0</v>
      </c>
      <c r="O21" s="5">
        <f t="shared" si="3"/>
        <v>0</v>
      </c>
      <c r="P21" s="30">
        <f t="shared" si="3"/>
        <v>70</v>
      </c>
      <c r="Q21" s="5">
        <f t="shared" si="3"/>
        <v>0</v>
      </c>
      <c r="R21" s="30">
        <f t="shared" si="3"/>
        <v>768.94079999999985</v>
      </c>
      <c r="S21" s="30">
        <f t="shared" si="3"/>
        <v>89.320000000000007</v>
      </c>
      <c r="T21" s="5">
        <f t="shared" si="3"/>
        <v>0</v>
      </c>
      <c r="U21" s="30">
        <f>U20*U19</f>
        <v>142.97</v>
      </c>
      <c r="V21" s="5">
        <f t="shared" si="3"/>
        <v>0</v>
      </c>
      <c r="W21" s="30">
        <f t="shared" si="3"/>
        <v>880.00500000000011</v>
      </c>
      <c r="X21" s="5">
        <f t="shared" si="3"/>
        <v>36</v>
      </c>
      <c r="Y21" s="30">
        <f t="shared" si="3"/>
        <v>192.44399999999996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134.98919999999998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30">
        <f t="shared" si="3"/>
        <v>11.600000000000001</v>
      </c>
      <c r="AJ21" s="30">
        <f t="shared" si="3"/>
        <v>1740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30">
        <f t="shared" si="3"/>
        <v>299.976</v>
      </c>
      <c r="AP21" s="5">
        <f t="shared" si="3"/>
        <v>0</v>
      </c>
      <c r="AQ21" s="5">
        <f t="shared" si="3"/>
        <v>0</v>
      </c>
      <c r="AR21" s="30">
        <f t="shared" si="3"/>
        <v>45.24</v>
      </c>
      <c r="AS21" s="32">
        <f>SUM(C21:AR21)</f>
        <v>6959.7265999999991</v>
      </c>
    </row>
    <row r="22" spans="1:48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9">
        <v>6960</v>
      </c>
    </row>
    <row r="23" spans="1:48" ht="44.25" customHeight="1" x14ac:dyDescent="0.35">
      <c r="A23" s="2"/>
      <c r="B23" s="2" t="s">
        <v>32</v>
      </c>
      <c r="C23" s="2">
        <v>60</v>
      </c>
      <c r="D23" s="19">
        <v>120</v>
      </c>
      <c r="E23" s="19"/>
      <c r="F23" s="19"/>
      <c r="G23" s="19">
        <v>290</v>
      </c>
      <c r="H23" s="19">
        <v>40</v>
      </c>
      <c r="I23" s="19">
        <v>70</v>
      </c>
      <c r="J23" s="19">
        <v>130</v>
      </c>
      <c r="K23" s="19"/>
      <c r="L23" s="19">
        <v>600</v>
      </c>
      <c r="M23" s="19">
        <v>130</v>
      </c>
      <c r="N23" s="19">
        <v>40</v>
      </c>
      <c r="O23" s="22">
        <v>380</v>
      </c>
      <c r="P23" s="19">
        <v>70</v>
      </c>
      <c r="Q23" s="19">
        <v>250</v>
      </c>
      <c r="R23" s="19">
        <v>120</v>
      </c>
      <c r="S23" s="19">
        <v>35</v>
      </c>
      <c r="T23" s="19">
        <v>50</v>
      </c>
      <c r="U23" s="19">
        <v>145</v>
      </c>
      <c r="V23" s="19">
        <v>130</v>
      </c>
      <c r="W23" s="19">
        <v>850</v>
      </c>
      <c r="X23" s="19">
        <v>15</v>
      </c>
      <c r="Y23" s="20">
        <v>60</v>
      </c>
      <c r="Z23" s="19"/>
      <c r="AA23" s="19"/>
      <c r="AB23" s="19"/>
      <c r="AC23" s="19">
        <v>55</v>
      </c>
      <c r="AD23" s="21">
        <v>90</v>
      </c>
      <c r="AE23" s="21"/>
      <c r="AF23" s="22"/>
      <c r="AG23" s="22"/>
      <c r="AH23" s="22"/>
      <c r="AI23" s="19">
        <v>25</v>
      </c>
      <c r="AJ23" s="19">
        <v>20</v>
      </c>
      <c r="AK23" s="19">
        <v>370</v>
      </c>
      <c r="AL23" s="19"/>
      <c r="AM23" s="19">
        <v>140</v>
      </c>
      <c r="AN23" s="19">
        <v>450</v>
      </c>
      <c r="AO23" s="19">
        <v>48</v>
      </c>
      <c r="AP23" s="19">
        <v>1100</v>
      </c>
      <c r="AQ23" s="19">
        <v>85</v>
      </c>
      <c r="AR23" s="19">
        <v>1000</v>
      </c>
      <c r="AS23" s="18"/>
      <c r="AU23" s="34">
        <f>AV22-AS21</f>
        <v>0.27340000000094733</v>
      </c>
    </row>
    <row r="24" spans="1:48" ht="39" customHeight="1" x14ac:dyDescent="0.3">
      <c r="A24" s="2"/>
      <c r="B24" s="2" t="s">
        <v>50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48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.75" x14ac:dyDescent="0.3">
      <c r="A26" s="2"/>
      <c r="B26" s="2" t="s">
        <v>48</v>
      </c>
      <c r="C26" s="2"/>
      <c r="D26" s="2"/>
      <c r="E26" s="2"/>
      <c r="F26" s="2"/>
      <c r="G26" s="2"/>
      <c r="H26" s="2"/>
      <c r="I26" s="2"/>
      <c r="J26" s="2"/>
      <c r="K26" s="2"/>
      <c r="L26" s="2"/>
    </row>
    <row r="29" spans="1:48" ht="21" x14ac:dyDescent="0.35">
      <c r="S29" s="8"/>
      <c r="T29" s="8"/>
      <c r="U29" s="8"/>
      <c r="V29" s="8"/>
      <c r="W29" s="8"/>
      <c r="X29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2024-05-12T18:00:52Z</dcterms:modified>
</cp:coreProperties>
</file>