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9617D792-7275-430E-AB79-B114DC6BF0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<sst xmlns="http://schemas.openxmlformats.org/spreadsheetml/2006/main" count="66" uniqueCount="60">
  <si>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</si>
  <si>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</si>
  <si>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</si>
  <si>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</si>
  <si>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</si>
  <si>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</si>
  <si>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</si>
  <si>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</si>
  <si>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</si>
  <si>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</si>
  <si>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</si>
  <si>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</si>
  <si>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</si>
  <si>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</si>
  <si>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</si>
  <si>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</si>
  <si>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</si>
  <si>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</si>
  <si>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</si>
  <si>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</si>
  <si>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</si>
  <si>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</si>
  <si>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</si>
  <si>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</si>
  <si>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</si>
  <si>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</si>
  <si>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</si>
  <si>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</si>
  <si>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</si>
  <si>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</si>
  <si>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</si>
  <si>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</si>
  <si>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</si>
  <si>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</si>
  <si>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</si>
  <si>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</si>
  <si>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</si>
  <si>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</si>
  <si>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</si>
  <si>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</si>
  <si>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</si>
  <si>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</si>
  <si>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</si>
  <si>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</si>
  <si>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</si>
  <si>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</si>
  <si>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</si>
  <si>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</si>
  <si>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</si>
  <si>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</si>
  <si>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</si>
  <si>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</si>
  <si>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</si>
  <si>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</si>
  <si>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</si>
  <si>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</si>
  <si>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</si>
  <si>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Зав.хоз: _____________________/Газимагомедов М.С./</t>
  </si>
  <si>
    <t>18.12.2024 г</t>
  </si>
  <si>
    <t>пироженое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</si>
</sst>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BB13" sqref="BB1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58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/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22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59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18.600000000000001</v>
      </c>
      <c r="D8" s="23"/>
      <c r="E8" s="23"/>
      <c r="F8" s="23"/>
      <c r="G8" s="23"/>
      <c r="H8" s="23"/>
      <c r="I8" s="23">
        <v>38</v>
      </c>
      <c r="J8" s="23"/>
      <c r="K8" s="23"/>
      <c r="L8" s="23"/>
      <c r="M8" s="23"/>
      <c r="N8" s="23"/>
      <c r="O8" s="23"/>
      <c r="P8" s="23"/>
      <c r="Q8" s="23">
        <v>6.4</v>
      </c>
      <c r="R8" s="23"/>
      <c r="S8" s="23"/>
      <c r="T8" s="23">
        <v>5.32</v>
      </c>
      <c r="U8" s="23"/>
      <c r="V8" s="23"/>
      <c r="W8" s="23"/>
      <c r="X8" s="23">
        <v>2.5</v>
      </c>
      <c r="Y8" s="23"/>
      <c r="Z8" s="23">
        <v>4.25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24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51</v>
      </c>
      <c r="C9" s="6"/>
      <c r="D9" s="23"/>
      <c r="E9" s="23"/>
      <c r="F9" s="23"/>
      <c r="G9" s="23">
        <v>23.6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15</v>
      </c>
      <c r="U9" s="23"/>
      <c r="V9" s="23"/>
      <c r="W9" s="23"/>
      <c r="X9" s="41"/>
      <c r="Y9" s="23"/>
      <c r="Z9" s="23">
        <v>18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4.5</v>
      </c>
      <c r="AT9" s="23"/>
    </row>
    <row r="10" spans="1:62" ht="23.25" x14ac:dyDescent="0.35">
      <c r="A10" s="10">
        <v>3</v>
      </c>
      <c r="B10" s="37" t="s">
        <v>52</v>
      </c>
      <c r="C10" s="3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3.25</v>
      </c>
      <c r="U10" s="23"/>
      <c r="V10" s="23">
        <v>27.68</v>
      </c>
      <c r="W10" s="23"/>
      <c r="X10" s="23"/>
      <c r="Y10" s="23"/>
      <c r="Z10" s="23">
        <v>4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7" t="s">
        <v>22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160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8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1"/>
      <c r="AR12" s="1"/>
      <c r="AS12" s="1"/>
      <c r="AT12" s="1"/>
    </row>
    <row r="13" spans="1:62" ht="23.25" x14ac:dyDescent="0.35">
      <c r="A13" s="10">
        <v>6</v>
      </c>
      <c r="B13" s="37"/>
      <c r="C13" s="3"/>
      <c r="D13" s="23"/>
      <c r="E13" s="23"/>
      <c r="F13" s="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39"/>
      <c r="C14" s="1"/>
      <c r="D14" s="1"/>
      <c r="E14" s="1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18.600000000000001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23.6</v>
      </c>
      <c r="H18" s="3">
        <f t="shared" si="0"/>
        <v>1</v>
      </c>
      <c r="I18" s="3">
        <f t="shared" si="0"/>
        <v>38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160</v>
      </c>
      <c r="O18" s="3">
        <f t="shared" si="0"/>
        <v>0</v>
      </c>
      <c r="P18" s="3">
        <f t="shared" si="0"/>
        <v>0</v>
      </c>
      <c r="Q18" s="3">
        <f t="shared" si="0"/>
        <v>6.4</v>
      </c>
      <c r="R18" s="3">
        <f t="shared" si="0"/>
        <v>0</v>
      </c>
      <c r="S18" s="33">
        <f t="shared" si="0"/>
        <v>0</v>
      </c>
      <c r="T18" s="33">
        <f t="shared" si="0"/>
        <v>23.57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2.5</v>
      </c>
      <c r="Y18" s="3">
        <f t="shared" si="0"/>
        <v>0</v>
      </c>
      <c r="Z18" s="33">
        <f t="shared" si="0"/>
        <v>26.25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24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5.2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1153.2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1463.2</v>
      </c>
      <c r="H19" s="3">
        <f>H18</f>
        <v>1</v>
      </c>
      <c r="I19" s="33">
        <f>I18*C4</f>
        <v>2356</v>
      </c>
      <c r="J19" s="33">
        <f>J18*C4</f>
        <v>1519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9920</v>
      </c>
      <c r="O19" s="3">
        <f t="shared" si="1"/>
        <v>0</v>
      </c>
      <c r="P19" s="3">
        <f t="shared" si="1"/>
        <v>0</v>
      </c>
      <c r="Q19" s="33">
        <f t="shared" si="1"/>
        <v>396.8</v>
      </c>
      <c r="R19" s="3">
        <f t="shared" si="1"/>
        <v>0</v>
      </c>
      <c r="S19" s="3">
        <f>S18*C4</f>
        <v>0</v>
      </c>
      <c r="T19" s="33">
        <f t="shared" si="1"/>
        <v>1461.34</v>
      </c>
      <c r="U19" s="3">
        <f t="shared" si="1"/>
        <v>0</v>
      </c>
      <c r="V19" s="33">
        <f t="shared" si="1"/>
        <v>1716.16</v>
      </c>
      <c r="W19" s="3">
        <f t="shared" si="1"/>
        <v>0</v>
      </c>
      <c r="X19" s="33">
        <f t="shared" si="1"/>
        <v>155</v>
      </c>
      <c r="Y19" s="3">
        <f t="shared" si="1"/>
        <v>0</v>
      </c>
      <c r="Z19" s="33">
        <f t="shared" si="1"/>
        <v>1627.5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161.19999999999999</v>
      </c>
      <c r="AK19" s="33">
        <f>AK18*C4</f>
        <v>1488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6485</v>
      </c>
      <c r="AQ19" s="3">
        <f t="shared" si="1"/>
        <v>0</v>
      </c>
      <c r="AR19" s="3">
        <f t="shared" si="1"/>
        <v>0</v>
      </c>
      <c r="AS19" s="33">
        <f>AS18*C4</f>
        <v>322.40000000000003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70</v>
      </c>
      <c r="I20" s="1">
        <v>6.5000000000000002E-2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0.185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0.05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311.36400000000003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731.6</v>
      </c>
      <c r="H21" s="5">
        <f>H20*H19</f>
        <v>70</v>
      </c>
      <c r="I21" s="32">
        <f t="shared" si="3"/>
        <v>153.14000000000001</v>
      </c>
      <c r="J21" s="32">
        <f t="shared" si="3"/>
        <v>227.85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1835.2</v>
      </c>
      <c r="O21" s="5">
        <f t="shared" si="3"/>
        <v>0</v>
      </c>
      <c r="P21" s="5">
        <f t="shared" si="3"/>
        <v>0</v>
      </c>
      <c r="Q21" s="32">
        <f t="shared" si="3"/>
        <v>27.776000000000003</v>
      </c>
      <c r="R21" s="5">
        <f t="shared" si="3"/>
        <v>0</v>
      </c>
      <c r="S21" s="32">
        <f t="shared" si="3"/>
        <v>0</v>
      </c>
      <c r="T21" s="32">
        <f t="shared" si="3"/>
        <v>73.066999999999993</v>
      </c>
      <c r="U21" s="5">
        <f t="shared" si="3"/>
        <v>0</v>
      </c>
      <c r="V21" s="32">
        <f>V20*V19</f>
        <v>85.808000000000007</v>
      </c>
      <c r="W21" s="5">
        <f t="shared" si="3"/>
        <v>0</v>
      </c>
      <c r="X21" s="32">
        <f t="shared" si="3"/>
        <v>232.5</v>
      </c>
      <c r="Y21" s="5">
        <f t="shared" si="3"/>
        <v>0</v>
      </c>
      <c r="Z21" s="32">
        <f t="shared" si="3"/>
        <v>97.649999999999991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4.03</v>
      </c>
      <c r="AK21" s="32">
        <f t="shared" si="3"/>
        <v>238.08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46.748000000000005</v>
      </c>
      <c r="AT21" s="32">
        <f t="shared" si="3"/>
        <v>85</v>
      </c>
      <c r="AU21" s="34">
        <f>SUM(C21:AT21)</f>
        <v>4569.8130000000001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4570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/>
      <c r="G23" s="19">
        <v>500</v>
      </c>
      <c r="H23" s="19">
        <v>70</v>
      </c>
      <c r="I23" s="19">
        <v>65</v>
      </c>
      <c r="J23" s="19">
        <v>150</v>
      </c>
      <c r="K23" s="19">
        <v>130</v>
      </c>
      <c r="L23" s="19"/>
      <c r="M23" s="19">
        <v>600</v>
      </c>
      <c r="N23" s="19">
        <v>185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50</v>
      </c>
      <c r="U23" s="19">
        <v>50</v>
      </c>
      <c r="V23" s="19">
        <v>50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0.18699999999989814</v>
      </c>
    </row>
    <row r="24" spans="1:50" ht="39" customHeight="1" x14ac:dyDescent="0.3">
      <c r="A24" s="2"/>
      <c r="B24" s="2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2024-12-16T13:00:48Z</dcterms:modified>
</cp:coreProperties>
</file>