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18BCFE58-DE59-4EE7-B954-B928FAEC787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C19" i="2" s="1"/>
  <c r="C21" i="2" s="1"/>
  <c r="E20" i="2" l="1"/>
  <c r="F20" i="2"/>
  <c r="J20" i="2"/>
  <c r="K20" i="2"/>
  <c r="L20" i="2"/>
  <c r="N20" i="2"/>
  <c r="Q20" i="2"/>
  <c r="T20" i="2"/>
  <c r="V20" i="2"/>
  <c r="X20" i="2"/>
  <c r="Z20" i="2"/>
  <c r="AA20" i="2"/>
  <c r="AB20" i="2"/>
  <c r="AC20" i="2"/>
  <c r="AE20" i="2"/>
  <c r="AF20" i="2"/>
  <c r="AG20" i="2"/>
  <c r="AH20" i="2"/>
  <c r="AK20" i="2"/>
  <c r="AL20" i="2"/>
  <c r="AM20" i="2"/>
  <c r="AP20" i="2"/>
  <c r="AQ20" i="2"/>
  <c r="E18" i="2"/>
  <c r="F18" i="2"/>
  <c r="F19" i="2" s="1"/>
  <c r="G18" i="2"/>
  <c r="G19" i="2" s="1"/>
  <c r="H18" i="2"/>
  <c r="I18" i="2"/>
  <c r="I19" i="2" s="1"/>
  <c r="I21" i="2" s="1"/>
  <c r="J18" i="2"/>
  <c r="K18" i="2"/>
  <c r="K19" i="2" s="1"/>
  <c r="L18" i="2"/>
  <c r="M18" i="2"/>
  <c r="N18" i="2"/>
  <c r="N19" i="2" s="1"/>
  <c r="O18" i="2"/>
  <c r="P18" i="2"/>
  <c r="P19" i="2" s="1"/>
  <c r="P21" i="2" s="1"/>
  <c r="Q18" i="2"/>
  <c r="R18" i="2"/>
  <c r="S18" i="2"/>
  <c r="T18" i="2"/>
  <c r="T19" i="2" s="1"/>
  <c r="U18" i="2"/>
  <c r="V18" i="2"/>
  <c r="V19" i="2" s="1"/>
  <c r="W18" i="2"/>
  <c r="W19" i="2" s="1"/>
  <c r="W21" i="2" s="1"/>
  <c r="X18" i="2"/>
  <c r="Y18" i="2"/>
  <c r="Y19" i="2" s="1"/>
  <c r="Y21" i="2" s="1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G21" i="2" s="1"/>
  <c r="AH18" i="2"/>
  <c r="AI18" i="2"/>
  <c r="AI19" i="2" s="1"/>
  <c r="AJ18" i="2"/>
  <c r="AJ19" i="2" s="1"/>
  <c r="AK18" i="2"/>
  <c r="AK19" i="2" s="1"/>
  <c r="AK21" i="2" s="1"/>
  <c r="AL18" i="2"/>
  <c r="AM18" i="2"/>
  <c r="AM19" i="2" s="1"/>
  <c r="AM21" i="2" s="1"/>
  <c r="AN18" i="2"/>
  <c r="AN19" i="2" s="1"/>
  <c r="AO18" i="2"/>
  <c r="AP18" i="2"/>
  <c r="AQ18" i="2"/>
  <c r="AR18" i="2"/>
  <c r="AR21" i="2" s="1"/>
  <c r="D20" i="2"/>
  <c r="D18" i="2"/>
  <c r="T21" i="2" l="1"/>
  <c r="K21" i="2"/>
  <c r="G21" i="2"/>
  <c r="AC21" i="2"/>
  <c r="V21" i="2"/>
  <c r="AE21" i="2"/>
  <c r="R19" i="2"/>
  <c r="R21" i="2" s="1"/>
  <c r="AI21" i="2"/>
  <c r="AA21" i="2"/>
  <c r="N21" i="2"/>
  <c r="F21" i="2"/>
  <c r="H19" i="2"/>
  <c r="H21" i="2" s="1"/>
  <c r="E19" i="2"/>
  <c r="E21" i="2" s="1"/>
  <c r="D19" i="2"/>
  <c r="D21" i="2" s="1"/>
  <c r="AQ19" i="2"/>
  <c r="AQ21" i="2" s="1"/>
  <c r="AP19" i="2"/>
  <c r="AP21" i="2" s="1"/>
  <c r="AN21" i="2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19" i="2"/>
  <c r="X21" i="2" s="1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<sst xmlns="http://schemas.openxmlformats.org/spreadsheetml/2006/main" count="66" uniqueCount="63">
  <si>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</si>
  <si>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</si>
  <si>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</si>
  <si>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</si>
  <si>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</si>
  <si>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</si>
  <si>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</si>
  <si>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</si>
  <si>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</si>
  <si>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</si>
  <si>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</si>
  <si>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</si>
  <si>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</si>
  <si>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</si>
  <si>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</si>
  <si>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</si>
  <si>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</si>
  <si>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</si>
  <si>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</si>
  <si>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</si>
  <si>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</si>
  <si>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</si>
  <si>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</si>
  <si>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</si>
  <si>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</si>
  <si>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</si>
  <si>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</si>
  <si>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</si>
  <si>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</si>
  <si>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</si>
  <si>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</si>
  <si>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</si>
  <si>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</si>
  <si>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</si>
  <si>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</si>
  <si>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</si>
  <si>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</si>
  <si>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</si>
  <si>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</si>
  <si>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</si>
  <si>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</si>
  <si>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</si>
  <si>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</si>
  <si>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</si>
  <si>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масло
подсолн.</t>
  </si>
  <si>
    <t>мясо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</si>
  <si>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</si>
  <si>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</si>
  <si>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</si>
  <si>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Борщ с мясом</t>
  </si>
  <si>
    <t>бурак</t>
  </si>
  <si>
    <t>вторник</t>
  </si>
  <si>
    <t>Гречка</t>
  </si>
  <si>
    <t>каша Гречневая</t>
  </si>
  <si>
    <t>Курбанова  М</t>
  </si>
  <si>
    <t>Приняла повар:_____________________</t>
  </si>
  <si>
    <t>том.паста</t>
  </si>
  <si>
    <t xml:space="preserve">ЧАЙ </t>
  </si>
  <si>
    <t>чим-чим</t>
  </si>
  <si>
    <t>Салат Свекольный</t>
  </si>
  <si>
    <t>пирож</t>
  </si>
  <si>
    <t>Зав.хоз: _____________________/Газимагомедов М.С./</t>
  </si>
  <si>
    <t>14.01.2025г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</si>
</sst>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60606"/>
      <name val="Calibri"/>
      <family val="2"/>
      <charset val="204"/>
      <scheme val="minor"/>
    </font>
    <font>
      <sz val="11"/>
      <color rgb="FF060606"/>
      <name val="Calibri"/>
      <family val="2"/>
      <charset val="204"/>
      <scheme val="minor"/>
    </font>
    <font>
      <b/>
      <sz val="20"/>
      <color rgb="FF060606"/>
      <name val="Calibri"/>
      <family val="2"/>
      <charset val="204"/>
      <scheme val="minor"/>
    </font>
    <font>
      <b/>
      <sz val="18"/>
      <color rgb="FF060606"/>
      <name val="Calibri"/>
      <family val="2"/>
      <charset val="204"/>
      <scheme val="minor"/>
    </font>
    <font>
      <sz val="12"/>
      <color rgb="FF060606"/>
      <name val="Calibri"/>
      <family val="2"/>
      <charset val="204"/>
      <scheme val="minor"/>
    </font>
    <font>
      <sz val="14"/>
      <color rgb="FF060606"/>
      <name val="Calibri"/>
      <family val="2"/>
      <charset val="204"/>
      <scheme val="minor"/>
    </font>
    <font>
      <b/>
      <sz val="14"/>
      <color rgb="FF060606"/>
      <name val="Calibri"/>
      <family val="2"/>
      <charset val="204"/>
      <scheme val="minor"/>
    </font>
    <font>
      <sz val="20"/>
      <color rgb="FF060606"/>
      <name val="Calibri"/>
      <family val="2"/>
      <charset val="204"/>
      <scheme val="minor"/>
    </font>
    <font>
      <sz val="18"/>
      <color rgb="FF060606"/>
      <name val="Calibri"/>
      <family val="2"/>
      <charset val="204"/>
      <scheme val="minor"/>
    </font>
    <font>
      <sz val="16"/>
      <color rgb="FF0606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1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1" fontId="0" fillId="0" borderId="0" xfId="0" applyNumberFormat="1"/>
    <xf numFmtId="0" fontId="9" fillId="0" borderId="7" xfId="0" applyFont="1" applyBorder="1"/>
    <xf numFmtId="0" fontId="0" fillId="0" borderId="1" xfId="0" applyBorder="1"/>
    <xf numFmtId="0" fontId="1" fillId="0" borderId="1" xfId="0" applyFont="1" applyBorder="1"/>
    <xf numFmtId="1" fontId="9" fillId="0" borderId="7" xfId="0" applyNumberFormat="1" applyFont="1" applyBorder="1"/>
    <xf numFmtId="0" fontId="2" fillId="0" borderId="1" xfId="0" applyFont="1" applyBorder="1"/>
    <xf numFmtId="0" fontId="13" fillId="2" borderId="1" xfId="0" applyFont="1" applyFill="1" applyBorder="1" applyAlignment="1">
      <alignment wrapText="1"/>
    </xf>
    <xf numFmtId="0" fontId="13" fillId="2" borderId="7" xfId="0" applyFont="1" applyFill="1" applyBorder="1" applyAlignment="1">
      <alignment wrapText="1"/>
    </xf>
    <xf numFmtId="0" fontId="13" fillId="0" borderId="0" xfId="0" applyFont="1"/>
    <xf numFmtId="0" fontId="9" fillId="0" borderId="0" xfId="0" applyFont="1" applyAlignment="1">
      <alignment wrapText="1"/>
    </xf>
    <xf numFmtId="0" fontId="12" fillId="2" borderId="0" xfId="0" applyFont="1" applyFill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6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30"/>
  <sheetViews>
    <sheetView tabSelected="1" view="pageBreakPreview" zoomScale="70" zoomScaleNormal="70" zoomScaleSheetLayoutView="7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8.140625" customWidth="1"/>
    <col min="4" max="4" width="7" hidden="1" customWidth="1"/>
    <col min="5" max="5" width="6.5703125" hidden="1" customWidth="1"/>
    <col min="6" max="6" width="10.140625" hidden="1" customWidth="1"/>
    <col min="7" max="7" width="8.140625" customWidth="1"/>
    <col min="8" max="8" width="8.42578125" customWidth="1"/>
    <col min="9" max="9" width="10.42578125" customWidth="1"/>
    <col min="10" max="11" width="7.85546875" hidden="1" customWidth="1"/>
    <col min="12" max="12" width="7.140625" hidden="1" customWidth="1"/>
    <col min="13" max="13" width="8.7109375" bestFit="1" customWidth="1"/>
    <col min="14" max="15" width="11.5703125" hidden="1" customWidth="1"/>
    <col min="16" max="16" width="11.5703125" customWidth="1"/>
    <col min="17" max="17" width="9.85546875" hidden="1" customWidth="1"/>
    <col min="18" max="18" width="9.42578125" customWidth="1"/>
    <col min="19" max="19" width="8.85546875" customWidth="1"/>
    <col min="20" max="20" width="11.5703125" hidden="1" customWidth="1"/>
    <col min="21" max="21" width="9" customWidth="1"/>
    <col min="22" max="22" width="9.140625" hidden="1" customWidth="1"/>
    <col min="23" max="23" width="9.28515625" customWidth="1"/>
    <col min="24" max="24" width="8.5703125" hidden="1" customWidth="1"/>
    <col min="25" max="25" width="9.7109375" bestFit="1" customWidth="1"/>
    <col min="26" max="28" width="8" hidden="1" customWidth="1"/>
    <col min="29" max="29" width="6.85546875" hidden="1" customWidth="1"/>
    <col min="30" max="30" width="7" bestFit="1" customWidth="1"/>
    <col min="31" max="31" width="6.7109375" hidden="1" customWidth="1"/>
    <col min="32" max="34" width="8.5703125" hidden="1" customWidth="1"/>
    <col min="35" max="35" width="7.140625" customWidth="1"/>
    <col min="36" max="36" width="9.7109375" customWidth="1"/>
    <col min="37" max="37" width="5" hidden="1" customWidth="1"/>
    <col min="38" max="38" width="7.7109375" hidden="1" customWidth="1"/>
    <col min="39" max="39" width="8" hidden="1" customWidth="1"/>
    <col min="40" max="40" width="9.28515625" customWidth="1"/>
    <col min="41" max="41" width="9.85546875" customWidth="1"/>
    <col min="42" max="42" width="8.7109375" hidden="1" customWidth="1"/>
    <col min="43" max="43" width="7.85546875" hidden="1" customWidth="1"/>
    <col min="44" max="44" width="9.7109375" customWidth="1"/>
    <col min="45" max="45" width="12.85546875" customWidth="1"/>
  </cols>
  <sheetData>
    <row r="1" spans="1:60" ht="24.75" customHeight="1" x14ac:dyDescent="0.4">
      <c r="A1" s="45" t="s">
        <v>46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3"/>
      <c r="AA1" s="3"/>
      <c r="AB1" s="3"/>
      <c r="AC1" s="3"/>
      <c r="AD1" s="56" t="s">
        <v>51</v>
      </c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</row>
    <row r="2" spans="1:60" ht="29.25" customHeigh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3"/>
      <c r="AA2" s="3"/>
      <c r="AB2" s="3"/>
      <c r="AC2" s="3"/>
      <c r="AD2" s="46" t="s">
        <v>47</v>
      </c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3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0.75" customHeight="1" x14ac:dyDescent="0.35">
      <c r="A3" s="51" t="s">
        <v>62</v>
      </c>
      <c r="B3" s="51"/>
      <c r="C3" s="51"/>
      <c r="D3" s="51"/>
      <c r="E3" s="4"/>
      <c r="F3" s="4"/>
      <c r="G3" s="4"/>
      <c r="H3" s="4"/>
      <c r="I3" s="4"/>
      <c r="J3" s="4"/>
      <c r="K3" s="4"/>
      <c r="L3" s="4"/>
      <c r="M3" s="4"/>
      <c r="N3" s="5"/>
      <c r="O3" s="5"/>
      <c r="P3" s="5"/>
      <c r="Q3" s="6"/>
      <c r="R3" s="6"/>
      <c r="S3" s="7"/>
      <c r="T3" s="7"/>
      <c r="U3" s="7"/>
      <c r="V3" s="7"/>
      <c r="W3" s="7"/>
      <c r="X3" s="7"/>
      <c r="Y3" s="7"/>
      <c r="Z3" s="3"/>
      <c r="AA3" s="3"/>
      <c r="AB3" s="3"/>
      <c r="AC3" s="3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3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</row>
    <row r="4" spans="1:60" ht="33" customHeight="1" x14ac:dyDescent="0.3">
      <c r="A4" s="52" t="s">
        <v>5</v>
      </c>
      <c r="B4" s="52"/>
      <c r="C4" s="8">
        <v>62</v>
      </c>
      <c r="D4" s="9"/>
      <c r="E4" s="5"/>
      <c r="F4" s="5"/>
      <c r="G4" s="5"/>
      <c r="H4" s="5"/>
      <c r="I4" s="5"/>
      <c r="J4" s="5"/>
      <c r="K4" s="5"/>
      <c r="L4" s="5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60" ht="29.25" customHeight="1" x14ac:dyDescent="0.4">
      <c r="A5" s="53" t="s">
        <v>0</v>
      </c>
      <c r="B5" s="53"/>
      <c r="C5" s="10"/>
      <c r="D5" s="54" t="s">
        <v>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3"/>
    </row>
    <row r="6" spans="1:60" ht="38.25" customHeight="1" x14ac:dyDescent="0.3">
      <c r="A6" s="53"/>
      <c r="B6" s="53"/>
      <c r="C6" s="11" t="s">
        <v>50</v>
      </c>
      <c r="D6" s="12" t="s">
        <v>24</v>
      </c>
      <c r="E6" s="12" t="s">
        <v>12</v>
      </c>
      <c r="F6" s="12" t="s">
        <v>29</v>
      </c>
      <c r="G6" s="13" t="s">
        <v>60</v>
      </c>
      <c r="H6" s="13" t="s">
        <v>52</v>
      </c>
      <c r="I6" s="12" t="s">
        <v>45</v>
      </c>
      <c r="J6" s="12" t="s">
        <v>34</v>
      </c>
      <c r="K6" s="12" t="s">
        <v>35</v>
      </c>
      <c r="L6" s="12" t="s">
        <v>10</v>
      </c>
      <c r="M6" s="12" t="s">
        <v>13</v>
      </c>
      <c r="N6" s="12" t="s">
        <v>14</v>
      </c>
      <c r="O6" s="14" t="s">
        <v>36</v>
      </c>
      <c r="P6" s="13" t="s">
        <v>48</v>
      </c>
      <c r="Q6" s="12" t="s">
        <v>43</v>
      </c>
      <c r="R6" s="12" t="s">
        <v>18</v>
      </c>
      <c r="S6" s="12" t="s">
        <v>20</v>
      </c>
      <c r="T6" s="12" t="s">
        <v>25</v>
      </c>
      <c r="U6" s="13" t="s">
        <v>44</v>
      </c>
      <c r="V6" s="13" t="s">
        <v>30</v>
      </c>
      <c r="W6" s="13" t="s">
        <v>31</v>
      </c>
      <c r="X6" s="12" t="s">
        <v>19</v>
      </c>
      <c r="Y6" s="12" t="s">
        <v>23</v>
      </c>
      <c r="Z6" s="12" t="s">
        <v>26</v>
      </c>
      <c r="AA6" s="12" t="s">
        <v>37</v>
      </c>
      <c r="AB6" s="12" t="s">
        <v>28</v>
      </c>
      <c r="AC6" s="12" t="s">
        <v>27</v>
      </c>
      <c r="AD6" s="12" t="s">
        <v>11</v>
      </c>
      <c r="AE6" s="12" t="s">
        <v>38</v>
      </c>
      <c r="AF6" s="13" t="s">
        <v>32</v>
      </c>
      <c r="AG6" s="13" t="s">
        <v>39</v>
      </c>
      <c r="AH6" s="13" t="s">
        <v>40</v>
      </c>
      <c r="AI6" s="12" t="s">
        <v>9</v>
      </c>
      <c r="AJ6" s="12" t="s">
        <v>56</v>
      </c>
      <c r="AK6" s="12" t="s">
        <v>8</v>
      </c>
      <c r="AL6" s="12" t="s">
        <v>41</v>
      </c>
      <c r="AM6" s="12" t="s">
        <v>42</v>
      </c>
      <c r="AN6" s="12" t="s">
        <v>58</v>
      </c>
      <c r="AO6" s="12" t="s">
        <v>21</v>
      </c>
      <c r="AP6" s="12" t="s">
        <v>18</v>
      </c>
      <c r="AQ6" s="12" t="s">
        <v>22</v>
      </c>
      <c r="AR6" s="12" t="s">
        <v>24</v>
      </c>
      <c r="AS6" s="3"/>
    </row>
    <row r="7" spans="1:60" ht="18.75" x14ac:dyDescent="0.3">
      <c r="A7" s="15" t="s">
        <v>1</v>
      </c>
      <c r="B7" s="16" t="s">
        <v>17</v>
      </c>
      <c r="C7" s="17"/>
      <c r="D7" s="48" t="s">
        <v>15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0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3"/>
    </row>
    <row r="8" spans="1:60" ht="23.25" x14ac:dyDescent="0.35">
      <c r="A8" s="11">
        <v>1</v>
      </c>
      <c r="B8" s="39" t="s">
        <v>49</v>
      </c>
      <c r="C8" s="18">
        <v>8.52</v>
      </c>
      <c r="D8" s="15"/>
      <c r="E8" s="15"/>
      <c r="F8" s="15"/>
      <c r="G8" s="15"/>
      <c r="H8" s="15"/>
      <c r="I8" s="15">
        <v>53.8</v>
      </c>
      <c r="J8" s="15"/>
      <c r="K8" s="15"/>
      <c r="L8" s="15"/>
      <c r="M8" s="15">
        <v>41.85</v>
      </c>
      <c r="N8" s="15"/>
      <c r="O8" s="15"/>
      <c r="P8" s="15">
        <v>39.799999999999997</v>
      </c>
      <c r="Q8" s="15"/>
      <c r="R8" s="15"/>
      <c r="S8" s="15">
        <v>25.85</v>
      </c>
      <c r="T8" s="15"/>
      <c r="U8" s="15"/>
      <c r="V8" s="15"/>
      <c r="W8" s="15">
        <v>6.73</v>
      </c>
      <c r="X8" s="15"/>
      <c r="Y8" s="15">
        <v>18.649999999999999</v>
      </c>
      <c r="Z8" s="15"/>
      <c r="AA8" s="15"/>
      <c r="AB8" s="15"/>
      <c r="AC8" s="15"/>
      <c r="AD8" s="15"/>
      <c r="AE8" s="15"/>
      <c r="AF8" s="15"/>
      <c r="AG8" s="15"/>
      <c r="AH8" s="15"/>
      <c r="AI8" s="15">
        <v>4.3</v>
      </c>
      <c r="AJ8" s="15">
        <v>0.5</v>
      </c>
      <c r="AK8" s="15"/>
      <c r="AL8" s="15"/>
      <c r="AM8" s="15"/>
      <c r="AN8" s="15"/>
      <c r="AO8" s="21"/>
      <c r="AP8" s="19"/>
      <c r="AQ8" s="19"/>
      <c r="AR8" s="19"/>
      <c r="AS8" s="3"/>
    </row>
    <row r="9" spans="1:60" ht="23.25" x14ac:dyDescent="0.35">
      <c r="A9" s="11">
        <v>2</v>
      </c>
      <c r="B9" s="40" t="s">
        <v>53</v>
      </c>
      <c r="C9" s="34"/>
      <c r="D9" s="34"/>
      <c r="E9" s="34"/>
      <c r="F9" s="34"/>
      <c r="G9" s="34"/>
      <c r="H9" s="34">
        <v>28.86</v>
      </c>
      <c r="I9" s="34"/>
      <c r="J9" s="34"/>
      <c r="K9" s="34"/>
      <c r="L9" s="34"/>
      <c r="M9" s="34"/>
      <c r="N9" s="34"/>
      <c r="O9" s="34"/>
      <c r="P9" s="34"/>
      <c r="Q9" s="34"/>
      <c r="R9" s="34"/>
      <c r="S9" s="37"/>
      <c r="T9" s="34"/>
      <c r="U9" s="34"/>
      <c r="V9" s="34"/>
      <c r="W9" s="34">
        <v>8.1999999999999993</v>
      </c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>
        <v>2</v>
      </c>
      <c r="AJ9" s="36"/>
      <c r="AK9" s="15"/>
      <c r="AL9" s="15"/>
      <c r="AM9" s="15"/>
      <c r="AN9" s="15"/>
      <c r="AO9" s="15"/>
      <c r="AP9" s="19"/>
      <c r="AQ9" s="19"/>
      <c r="AR9" s="19"/>
      <c r="AS9" s="3"/>
    </row>
    <row r="10" spans="1:60" ht="23.25" x14ac:dyDescent="0.35">
      <c r="A10" s="11">
        <v>3</v>
      </c>
      <c r="B10" s="38" t="s">
        <v>59</v>
      </c>
      <c r="C10" s="36">
        <v>53.75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>
        <v>3.78</v>
      </c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4"/>
      <c r="AL10" s="34"/>
      <c r="AM10" s="34"/>
      <c r="AN10" s="34"/>
      <c r="AO10" s="15"/>
      <c r="AP10" s="19"/>
      <c r="AQ10" s="19"/>
      <c r="AR10" s="19"/>
      <c r="AS10" s="3"/>
    </row>
    <row r="11" spans="1:60" ht="23.25" x14ac:dyDescent="0.35">
      <c r="A11" s="11">
        <v>4</v>
      </c>
      <c r="B11" s="39" t="s">
        <v>21</v>
      </c>
      <c r="C11" s="18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21"/>
      <c r="AK11" s="15"/>
      <c r="AL11" s="15"/>
      <c r="AM11" s="15"/>
      <c r="AN11" s="15"/>
      <c r="AO11" s="15">
        <v>104.6</v>
      </c>
      <c r="AP11" s="19"/>
      <c r="AQ11" s="19"/>
      <c r="AR11" s="19"/>
      <c r="AS11" s="3"/>
    </row>
    <row r="12" spans="1:60" ht="23.25" x14ac:dyDescent="0.35">
      <c r="A12" s="11">
        <v>5</v>
      </c>
      <c r="B12" s="39" t="s">
        <v>57</v>
      </c>
      <c r="C12" s="18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21"/>
      <c r="R12" s="15">
        <v>1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>
        <v>26.4</v>
      </c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9"/>
      <c r="AQ12" s="19"/>
      <c r="AR12" s="19"/>
      <c r="AS12" s="3"/>
    </row>
    <row r="13" spans="1:60" ht="23.25" x14ac:dyDescent="0.35">
      <c r="A13" s="11">
        <v>6</v>
      </c>
      <c r="B13" s="38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9"/>
      <c r="AQ13" s="19"/>
      <c r="AR13" s="19"/>
      <c r="AS13" s="3"/>
    </row>
    <row r="14" spans="1:60" ht="23.25" x14ac:dyDescent="0.35">
      <c r="A14" s="11">
        <v>7</v>
      </c>
      <c r="B14" s="15"/>
      <c r="C14" s="18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21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9"/>
      <c r="AQ14" s="19"/>
      <c r="AR14" s="19"/>
      <c r="AS14" s="3"/>
    </row>
    <row r="15" spans="1:60" ht="23.25" x14ac:dyDescent="0.35">
      <c r="A15" s="11">
        <v>8</v>
      </c>
      <c r="B15" s="15"/>
      <c r="C15" s="15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3"/>
    </row>
    <row r="16" spans="1:60" ht="23.25" x14ac:dyDescent="0.35">
      <c r="A16" s="11">
        <v>9</v>
      </c>
      <c r="B16" s="15"/>
      <c r="C16" s="15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3"/>
    </row>
    <row r="17" spans="1:48" ht="23.25" x14ac:dyDescent="0.35">
      <c r="A17" s="11">
        <v>10</v>
      </c>
      <c r="B17" s="15"/>
      <c r="C17" s="15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3"/>
    </row>
    <row r="18" spans="1:48" ht="24.95" customHeight="1" x14ac:dyDescent="0.3">
      <c r="A18" s="15"/>
      <c r="B18" s="15" t="s">
        <v>6</v>
      </c>
      <c r="C18" s="15">
        <f t="shared" ref="C18:AR18" si="0">SUM(C8:C17)</f>
        <v>62.269999999999996</v>
      </c>
      <c r="D18" s="15">
        <f t="shared" si="0"/>
        <v>0</v>
      </c>
      <c r="E18" s="15">
        <f t="shared" si="0"/>
        <v>0</v>
      </c>
      <c r="F18" s="15">
        <f t="shared" si="0"/>
        <v>0</v>
      </c>
      <c r="G18" s="15">
        <f t="shared" si="0"/>
        <v>0</v>
      </c>
      <c r="H18" s="15">
        <f t="shared" si="0"/>
        <v>28.86</v>
      </c>
      <c r="I18" s="15">
        <f t="shared" si="0"/>
        <v>53.8</v>
      </c>
      <c r="J18" s="15">
        <f t="shared" si="0"/>
        <v>0</v>
      </c>
      <c r="K18" s="15">
        <f t="shared" si="0"/>
        <v>0</v>
      </c>
      <c r="L18" s="15">
        <f t="shared" si="0"/>
        <v>0</v>
      </c>
      <c r="M18" s="15">
        <f t="shared" si="0"/>
        <v>41.85</v>
      </c>
      <c r="N18" s="15">
        <f t="shared" si="0"/>
        <v>0</v>
      </c>
      <c r="O18" s="15">
        <f t="shared" si="0"/>
        <v>0</v>
      </c>
      <c r="P18" s="15">
        <f t="shared" si="0"/>
        <v>39.799999999999997</v>
      </c>
      <c r="Q18" s="15">
        <f t="shared" si="0"/>
        <v>0</v>
      </c>
      <c r="R18" s="15">
        <f t="shared" si="0"/>
        <v>1</v>
      </c>
      <c r="S18" s="15">
        <f t="shared" si="0"/>
        <v>25.85</v>
      </c>
      <c r="T18" s="15">
        <f t="shared" si="0"/>
        <v>0</v>
      </c>
      <c r="U18" s="15">
        <f t="shared" si="0"/>
        <v>3.78</v>
      </c>
      <c r="V18" s="15">
        <f t="shared" si="0"/>
        <v>0</v>
      </c>
      <c r="W18" s="15">
        <f t="shared" si="0"/>
        <v>14.93</v>
      </c>
      <c r="X18" s="15">
        <f t="shared" si="0"/>
        <v>0</v>
      </c>
      <c r="Y18" s="21">
        <f t="shared" si="0"/>
        <v>18.649999999999999</v>
      </c>
      <c r="Z18" s="15">
        <f t="shared" si="0"/>
        <v>0</v>
      </c>
      <c r="AA18" s="15">
        <f t="shared" si="0"/>
        <v>0</v>
      </c>
      <c r="AB18" s="15">
        <f t="shared" si="0"/>
        <v>0</v>
      </c>
      <c r="AC18" s="15">
        <f t="shared" si="0"/>
        <v>0</v>
      </c>
      <c r="AD18" s="15">
        <f t="shared" si="0"/>
        <v>26.4</v>
      </c>
      <c r="AE18" s="15">
        <f t="shared" si="0"/>
        <v>0</v>
      </c>
      <c r="AF18" s="15">
        <f t="shared" si="0"/>
        <v>0</v>
      </c>
      <c r="AG18" s="15">
        <f t="shared" si="0"/>
        <v>0</v>
      </c>
      <c r="AH18" s="15">
        <f t="shared" si="0"/>
        <v>0</v>
      </c>
      <c r="AI18" s="15">
        <f t="shared" si="0"/>
        <v>6.3</v>
      </c>
      <c r="AJ18" s="15">
        <f t="shared" si="0"/>
        <v>0.5</v>
      </c>
      <c r="AK18" s="15">
        <f t="shared" si="0"/>
        <v>0</v>
      </c>
      <c r="AL18" s="15">
        <f t="shared" si="0"/>
        <v>0</v>
      </c>
      <c r="AM18" s="15">
        <f t="shared" si="0"/>
        <v>0</v>
      </c>
      <c r="AN18" s="15">
        <f t="shared" si="0"/>
        <v>0</v>
      </c>
      <c r="AO18" s="21">
        <f t="shared" si="0"/>
        <v>104.6</v>
      </c>
      <c r="AP18" s="15">
        <f t="shared" si="0"/>
        <v>0</v>
      </c>
      <c r="AQ18" s="15">
        <f t="shared" si="0"/>
        <v>0</v>
      </c>
      <c r="AR18" s="15">
        <f t="shared" si="0"/>
        <v>0</v>
      </c>
      <c r="AS18" s="3"/>
    </row>
    <row r="19" spans="1:48" ht="24.95" customHeight="1" x14ac:dyDescent="0.3">
      <c r="A19" s="15"/>
      <c r="B19" s="22" t="s">
        <v>7</v>
      </c>
      <c r="C19" s="23">
        <f>C18*C4</f>
        <v>3860.74</v>
      </c>
      <c r="D19" s="15">
        <f>$C$4*D18</f>
        <v>0</v>
      </c>
      <c r="E19" s="15">
        <f t="shared" ref="E19:AQ19" si="1">$C$4*E18</f>
        <v>0</v>
      </c>
      <c r="F19" s="15">
        <f t="shared" si="1"/>
        <v>0</v>
      </c>
      <c r="G19" s="15">
        <f t="shared" si="1"/>
        <v>0</v>
      </c>
      <c r="H19" s="21">
        <f t="shared" si="1"/>
        <v>1789.32</v>
      </c>
      <c r="I19" s="21">
        <f t="shared" si="1"/>
        <v>3335.6</v>
      </c>
      <c r="J19" s="15">
        <f t="shared" si="1"/>
        <v>0</v>
      </c>
      <c r="K19" s="15">
        <f t="shared" si="1"/>
        <v>0</v>
      </c>
      <c r="L19" s="15">
        <f t="shared" si="1"/>
        <v>0</v>
      </c>
      <c r="M19" s="21">
        <f t="shared" si="1"/>
        <v>2594.7000000000003</v>
      </c>
      <c r="N19" s="15">
        <f t="shared" si="1"/>
        <v>0</v>
      </c>
      <c r="O19" s="15">
        <f t="shared" si="1"/>
        <v>0</v>
      </c>
      <c r="P19" s="21">
        <f t="shared" si="1"/>
        <v>2467.6</v>
      </c>
      <c r="Q19" s="15">
        <f t="shared" si="1"/>
        <v>0</v>
      </c>
      <c r="R19" s="21">
        <f>R18*C4</f>
        <v>62</v>
      </c>
      <c r="S19" s="21">
        <f t="shared" si="1"/>
        <v>1602.7</v>
      </c>
      <c r="T19" s="15">
        <f t="shared" si="1"/>
        <v>0</v>
      </c>
      <c r="U19" s="15">
        <f t="shared" si="1"/>
        <v>234.35999999999999</v>
      </c>
      <c r="V19" s="15">
        <f t="shared" si="1"/>
        <v>0</v>
      </c>
      <c r="W19" s="21">
        <f t="shared" si="1"/>
        <v>925.66</v>
      </c>
      <c r="X19" s="15">
        <f t="shared" si="1"/>
        <v>0</v>
      </c>
      <c r="Y19" s="21">
        <f t="shared" si="1"/>
        <v>1156.3</v>
      </c>
      <c r="Z19" s="15">
        <f t="shared" si="1"/>
        <v>0</v>
      </c>
      <c r="AA19" s="15">
        <f t="shared" si="1"/>
        <v>0</v>
      </c>
      <c r="AB19" s="15">
        <f t="shared" si="1"/>
        <v>0</v>
      </c>
      <c r="AC19" s="15">
        <f t="shared" si="1"/>
        <v>0</v>
      </c>
      <c r="AD19" s="15">
        <f t="shared" si="1"/>
        <v>1636.8</v>
      </c>
      <c r="AE19" s="15">
        <f t="shared" si="1"/>
        <v>0</v>
      </c>
      <c r="AF19" s="15">
        <f t="shared" si="1"/>
        <v>0</v>
      </c>
      <c r="AG19" s="15">
        <f t="shared" si="1"/>
        <v>0</v>
      </c>
      <c r="AH19" s="15">
        <f t="shared" si="1"/>
        <v>0</v>
      </c>
      <c r="AI19" s="15">
        <f t="shared" si="1"/>
        <v>390.59999999999997</v>
      </c>
      <c r="AJ19" s="21">
        <f>AJ18*C4</f>
        <v>31</v>
      </c>
      <c r="AK19" s="15">
        <f t="shared" si="1"/>
        <v>0</v>
      </c>
      <c r="AL19" s="15">
        <f t="shared" si="1"/>
        <v>0</v>
      </c>
      <c r="AM19" s="15">
        <f t="shared" si="1"/>
        <v>0</v>
      </c>
      <c r="AN19" s="15">
        <f>AN18</f>
        <v>0</v>
      </c>
      <c r="AO19" s="21">
        <v>6485</v>
      </c>
      <c r="AP19" s="15">
        <f t="shared" si="1"/>
        <v>0</v>
      </c>
      <c r="AQ19" s="15">
        <f t="shared" si="1"/>
        <v>0</v>
      </c>
      <c r="AR19" s="21">
        <v>0</v>
      </c>
      <c r="AS19" s="3"/>
    </row>
    <row r="20" spans="1:48" ht="24.95" customHeight="1" x14ac:dyDescent="0.3">
      <c r="A20" s="15"/>
      <c r="B20" s="22" t="s">
        <v>16</v>
      </c>
      <c r="C20" s="22">
        <v>0.08</v>
      </c>
      <c r="D20" s="12">
        <f>D24/1000</f>
        <v>0.12</v>
      </c>
      <c r="E20" s="12">
        <f>E24/1000</f>
        <v>0</v>
      </c>
      <c r="F20" s="12">
        <f>F24/1000</f>
        <v>0</v>
      </c>
      <c r="G20" s="12">
        <v>20</v>
      </c>
      <c r="H20" s="12">
        <v>0.09</v>
      </c>
      <c r="I20" s="12">
        <v>0.5</v>
      </c>
      <c r="J20" s="12">
        <f>J24/1000</f>
        <v>0.13</v>
      </c>
      <c r="K20" s="12">
        <f>K24/1000</f>
        <v>0</v>
      </c>
      <c r="L20" s="12">
        <f>L24/1000</f>
        <v>0.6</v>
      </c>
      <c r="M20" s="12">
        <v>0.05</v>
      </c>
      <c r="N20" s="12">
        <f>N24/1000</f>
        <v>0.04</v>
      </c>
      <c r="O20" s="12">
        <v>9</v>
      </c>
      <c r="P20" s="12">
        <v>6.5000000000000002E-2</v>
      </c>
      <c r="Q20" s="12">
        <f>Q24/1000</f>
        <v>0.25</v>
      </c>
      <c r="R20" s="12">
        <v>0.9</v>
      </c>
      <c r="S20" s="12">
        <v>0.05</v>
      </c>
      <c r="T20" s="12">
        <f>T24/1000</f>
        <v>0.05</v>
      </c>
      <c r="U20" s="12">
        <v>0.14499999999999999</v>
      </c>
      <c r="V20" s="12">
        <f>V24/1000</f>
        <v>0.13</v>
      </c>
      <c r="W20" s="12">
        <v>1.5</v>
      </c>
      <c r="X20" s="12">
        <f>X24/1000</f>
        <v>8.5000000000000006E-2</v>
      </c>
      <c r="Y20" s="12">
        <v>0.06</v>
      </c>
      <c r="Z20" s="12">
        <f>Z24/1000</f>
        <v>0</v>
      </c>
      <c r="AA20" s="12">
        <f>AA24/1000</f>
        <v>0</v>
      </c>
      <c r="AB20" s="12">
        <f>AB24/1000</f>
        <v>0</v>
      </c>
      <c r="AC20" s="12">
        <f>AC24/1000</f>
        <v>5.5E-2</v>
      </c>
      <c r="AD20" s="12">
        <v>0.09</v>
      </c>
      <c r="AE20" s="12">
        <f>AE24/1000</f>
        <v>0</v>
      </c>
      <c r="AF20" s="12">
        <f>AF24/1000</f>
        <v>0</v>
      </c>
      <c r="AG20" s="12">
        <f>AG24/1000</f>
        <v>0</v>
      </c>
      <c r="AH20" s="12">
        <f>AH24/1000</f>
        <v>0</v>
      </c>
      <c r="AI20" s="12">
        <v>2.5000000000000001E-2</v>
      </c>
      <c r="AJ20" s="12">
        <v>0.25</v>
      </c>
      <c r="AK20" s="12">
        <f>AK24/1000</f>
        <v>0.37</v>
      </c>
      <c r="AL20" s="12">
        <f>AL24/1000</f>
        <v>0</v>
      </c>
      <c r="AM20" s="12">
        <f>AM24/1000</f>
        <v>0.14000000000000001</v>
      </c>
      <c r="AN20" s="12">
        <v>70</v>
      </c>
      <c r="AO20" s="12">
        <v>5.3999999999999999E-2</v>
      </c>
      <c r="AP20" s="12">
        <f>AP24/1000</f>
        <v>1.1000000000000001</v>
      </c>
      <c r="AQ20" s="12">
        <f>AQ24/1000</f>
        <v>8.5000000000000006E-2</v>
      </c>
      <c r="AR20" s="24">
        <v>0.185</v>
      </c>
      <c r="AS20" s="3"/>
    </row>
    <row r="21" spans="1:48" ht="24.95" customHeight="1" x14ac:dyDescent="0.35">
      <c r="A21" s="15"/>
      <c r="B21" s="22" t="s">
        <v>4</v>
      </c>
      <c r="C21" s="23">
        <f>C20*C19</f>
        <v>308.85919999999999</v>
      </c>
      <c r="D21" s="22">
        <f>D19*D20</f>
        <v>0</v>
      </c>
      <c r="E21" s="22">
        <f t="shared" ref="E21:AR21" si="2">E19*E20</f>
        <v>0</v>
      </c>
      <c r="F21" s="22">
        <f t="shared" si="2"/>
        <v>0</v>
      </c>
      <c r="G21" s="22">
        <f t="shared" si="2"/>
        <v>0</v>
      </c>
      <c r="H21" s="23">
        <f t="shared" si="2"/>
        <v>161.03879999999998</v>
      </c>
      <c r="I21" s="23">
        <f>I20*I19</f>
        <v>1667.8</v>
      </c>
      <c r="J21" s="22">
        <f t="shared" si="2"/>
        <v>0</v>
      </c>
      <c r="K21" s="22">
        <f t="shared" si="2"/>
        <v>0</v>
      </c>
      <c r="L21" s="22">
        <f t="shared" si="2"/>
        <v>0</v>
      </c>
      <c r="M21" s="23">
        <f t="shared" si="2"/>
        <v>129.73500000000001</v>
      </c>
      <c r="N21" s="22">
        <f t="shared" si="2"/>
        <v>0</v>
      </c>
      <c r="O21" s="22">
        <f t="shared" si="2"/>
        <v>0</v>
      </c>
      <c r="P21" s="23">
        <f t="shared" si="2"/>
        <v>160.39400000000001</v>
      </c>
      <c r="Q21" s="22">
        <f t="shared" si="2"/>
        <v>0</v>
      </c>
      <c r="R21" s="23">
        <f t="shared" si="2"/>
        <v>55.800000000000004</v>
      </c>
      <c r="S21" s="23">
        <f>S20*S19</f>
        <v>80.135000000000005</v>
      </c>
      <c r="T21" s="22">
        <f t="shared" si="2"/>
        <v>0</v>
      </c>
      <c r="U21" s="23">
        <f t="shared" si="2"/>
        <v>33.982199999999999</v>
      </c>
      <c r="V21" s="22">
        <f t="shared" si="2"/>
        <v>0</v>
      </c>
      <c r="W21" s="23">
        <f t="shared" si="2"/>
        <v>1388.49</v>
      </c>
      <c r="X21" s="22">
        <f t="shared" si="2"/>
        <v>0</v>
      </c>
      <c r="Y21" s="23">
        <f t="shared" si="2"/>
        <v>69.378</v>
      </c>
      <c r="Z21" s="22">
        <f t="shared" si="2"/>
        <v>0</v>
      </c>
      <c r="AA21" s="22">
        <f t="shared" si="2"/>
        <v>0</v>
      </c>
      <c r="AB21" s="22">
        <f t="shared" si="2"/>
        <v>0</v>
      </c>
      <c r="AC21" s="22">
        <f t="shared" si="2"/>
        <v>0</v>
      </c>
      <c r="AD21" s="22">
        <f t="shared" si="2"/>
        <v>147.31199999999998</v>
      </c>
      <c r="AE21" s="22">
        <f t="shared" si="2"/>
        <v>0</v>
      </c>
      <c r="AF21" s="22">
        <f t="shared" si="2"/>
        <v>0</v>
      </c>
      <c r="AG21" s="22">
        <f t="shared" si="2"/>
        <v>0</v>
      </c>
      <c r="AH21" s="22">
        <f t="shared" si="2"/>
        <v>0</v>
      </c>
      <c r="AI21" s="23">
        <f t="shared" si="2"/>
        <v>9.7650000000000006</v>
      </c>
      <c r="AJ21" s="23">
        <f t="shared" si="2"/>
        <v>7.75</v>
      </c>
      <c r="AK21" s="23">
        <f t="shared" si="2"/>
        <v>0</v>
      </c>
      <c r="AL21" s="23">
        <f t="shared" si="2"/>
        <v>0</v>
      </c>
      <c r="AM21" s="23">
        <f t="shared" si="2"/>
        <v>0</v>
      </c>
      <c r="AN21" s="23">
        <f t="shared" si="2"/>
        <v>0</v>
      </c>
      <c r="AO21" s="23">
        <v>350</v>
      </c>
      <c r="AP21" s="22">
        <f t="shared" si="2"/>
        <v>0</v>
      </c>
      <c r="AQ21" s="22">
        <f t="shared" si="2"/>
        <v>0</v>
      </c>
      <c r="AR21" s="23">
        <f t="shared" si="2"/>
        <v>0</v>
      </c>
      <c r="AS21" s="25">
        <f>SUM(C21:AR21)</f>
        <v>4570.4392000000016</v>
      </c>
    </row>
    <row r="22" spans="1:48" ht="37.5" customHeight="1" x14ac:dyDescent="0.35">
      <c r="A22" s="15"/>
      <c r="B22" s="15" t="s">
        <v>2</v>
      </c>
      <c r="C22" s="15"/>
      <c r="D22" s="15"/>
      <c r="E22" s="15"/>
      <c r="F22" s="15"/>
      <c r="G22" s="15"/>
      <c r="H22" s="15"/>
      <c r="I22" s="15"/>
      <c r="J22" s="15"/>
      <c r="K22" s="15"/>
      <c r="L22" s="26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20"/>
      <c r="Z22" s="12"/>
      <c r="AA22" s="12"/>
      <c r="AB22" s="12"/>
      <c r="AC22" s="12"/>
      <c r="AD22" s="18"/>
      <c r="AE22" s="18"/>
      <c r="AF22" s="27"/>
      <c r="AG22" s="27"/>
      <c r="AH22" s="27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28"/>
      <c r="AV22" s="2">
        <v>4570</v>
      </c>
    </row>
    <row r="23" spans="1:48" ht="37.5" customHeight="1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41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2"/>
      <c r="Z23" s="3"/>
      <c r="AA23" s="3"/>
      <c r="AB23" s="3"/>
      <c r="AC23" s="3"/>
      <c r="AD23" s="42"/>
      <c r="AE23" s="42"/>
      <c r="AF23" s="43"/>
      <c r="AG23" s="43"/>
      <c r="AH23" s="4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2"/>
      <c r="AV23" s="2"/>
    </row>
    <row r="24" spans="1:48" ht="44.25" customHeight="1" x14ac:dyDescent="0.35">
      <c r="A24" s="5"/>
      <c r="B24" s="5" t="s">
        <v>33</v>
      </c>
      <c r="C24" s="5">
        <v>80</v>
      </c>
      <c r="D24" s="4">
        <v>120</v>
      </c>
      <c r="E24" s="4"/>
      <c r="F24" s="4"/>
      <c r="G24" s="4">
        <v>20</v>
      </c>
      <c r="H24" s="4">
        <v>90</v>
      </c>
      <c r="I24" s="4">
        <v>500</v>
      </c>
      <c r="J24" s="4">
        <v>130</v>
      </c>
      <c r="K24" s="4"/>
      <c r="L24" s="4">
        <v>600</v>
      </c>
      <c r="M24" s="4">
        <v>50</v>
      </c>
      <c r="N24" s="4">
        <v>40</v>
      </c>
      <c r="O24" s="29">
        <v>380</v>
      </c>
      <c r="P24" s="4">
        <v>65</v>
      </c>
      <c r="Q24" s="4">
        <v>250</v>
      </c>
      <c r="R24" s="4">
        <v>900</v>
      </c>
      <c r="S24" s="4">
        <v>50</v>
      </c>
      <c r="T24" s="4">
        <v>50</v>
      </c>
      <c r="U24" s="4">
        <v>145</v>
      </c>
      <c r="V24" s="4">
        <v>130</v>
      </c>
      <c r="W24" s="4">
        <v>1500</v>
      </c>
      <c r="X24" s="4">
        <v>85</v>
      </c>
      <c r="Y24" s="30">
        <v>60</v>
      </c>
      <c r="Z24" s="4"/>
      <c r="AA24" s="4"/>
      <c r="AB24" s="4"/>
      <c r="AC24" s="4">
        <v>55</v>
      </c>
      <c r="AD24" s="31">
        <v>90</v>
      </c>
      <c r="AE24" s="31"/>
      <c r="AF24" s="29"/>
      <c r="AG24" s="29"/>
      <c r="AH24" s="29"/>
      <c r="AI24" s="4">
        <v>25</v>
      </c>
      <c r="AJ24" s="4">
        <v>250</v>
      </c>
      <c r="AK24" s="4">
        <v>370</v>
      </c>
      <c r="AL24" s="4"/>
      <c r="AM24" s="4">
        <v>140</v>
      </c>
      <c r="AN24" s="4">
        <v>70</v>
      </c>
      <c r="AO24" s="4">
        <v>54</v>
      </c>
      <c r="AP24" s="4">
        <v>1100</v>
      </c>
      <c r="AQ24" s="4">
        <v>85</v>
      </c>
      <c r="AR24" s="4">
        <v>185</v>
      </c>
      <c r="AS24" s="32"/>
      <c r="AU24" s="33">
        <f>AV22-AS21</f>
        <v>-0.43920000000161963</v>
      </c>
    </row>
    <row r="25" spans="1:48" ht="39" customHeight="1" x14ac:dyDescent="0.3">
      <c r="A25" s="5"/>
      <c r="B25" s="5" t="s">
        <v>61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8" ht="18.75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8" ht="18.75" x14ac:dyDescent="0.3">
      <c r="A27" s="5"/>
      <c r="B27" s="5" t="s">
        <v>55</v>
      </c>
      <c r="C27" s="5"/>
      <c r="D27" s="5"/>
      <c r="E27" s="5"/>
      <c r="F27" s="5"/>
      <c r="G27" s="5"/>
      <c r="H27" s="5" t="s">
        <v>54</v>
      </c>
      <c r="I27" s="5"/>
      <c r="J27" s="5"/>
      <c r="K27" s="5"/>
      <c r="L27" s="5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8" ht="21" x14ac:dyDescent="0.35">
      <c r="S30" s="1"/>
      <c r="T30" s="1"/>
      <c r="U30" s="1"/>
      <c r="V30" s="1"/>
      <c r="W30" s="1"/>
      <c r="X30" s="1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2025-01-12T11:05:09Z</dcterms:modified>
</cp:coreProperties>
</file>