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4240" windowHeight="13140"/>
  </bookViews>
  <sheets>
    <sheet name="Шаблон" sheetId="2" r:id="rId1"/>
  </sheets>
  <definedNames>
    <definedName name="_xlnm.Print_Area" localSheetId="0">Шаблон!$A$1:$AU$28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20" i="2" l="1"/>
  <c r="AS21" i="2" s="1"/>
  <c r="AS23" i="2" s="1"/>
  <c r="H20" i="2" l="1"/>
  <c r="H21" i="2" s="1"/>
  <c r="H23" i="2" l="1"/>
  <c r="I20" i="2"/>
  <c r="I21" i="2" s="1"/>
  <c r="C20" i="2" l="1"/>
  <c r="C21" i="2" s="1"/>
  <c r="C23" i="2" s="1"/>
  <c r="E22" i="2" l="1"/>
  <c r="K22" i="2"/>
  <c r="L22" i="2"/>
  <c r="M22" i="2"/>
  <c r="O22" i="2"/>
  <c r="R22" i="2"/>
  <c r="U22" i="2"/>
  <c r="W22" i="2"/>
  <c r="Y22" i="2"/>
  <c r="AA22" i="2"/>
  <c r="AB22" i="2"/>
  <c r="AC22" i="2"/>
  <c r="AD22" i="2"/>
  <c r="AF22" i="2"/>
  <c r="AG22" i="2"/>
  <c r="AH22" i="2"/>
  <c r="AI22" i="2"/>
  <c r="AL22" i="2"/>
  <c r="AM22" i="2"/>
  <c r="AN22" i="2"/>
  <c r="AO22" i="2"/>
  <c r="AQ22" i="2"/>
  <c r="AR22" i="2"/>
  <c r="E20" i="2"/>
  <c r="E21" i="2" s="1"/>
  <c r="F20" i="2"/>
  <c r="F21" i="2" s="1"/>
  <c r="G20" i="2"/>
  <c r="J20" i="2"/>
  <c r="J21" i="2" s="1"/>
  <c r="K20" i="2"/>
  <c r="L20" i="2"/>
  <c r="L21" i="2" s="1"/>
  <c r="L23" i="2" s="1"/>
  <c r="M20" i="2"/>
  <c r="N20" i="2"/>
  <c r="O20" i="2"/>
  <c r="O21" i="2" s="1"/>
  <c r="P20" i="2"/>
  <c r="Q20" i="2"/>
  <c r="Q21" i="2" s="1"/>
  <c r="Q23" i="2" s="1"/>
  <c r="R20" i="2"/>
  <c r="S20" i="2"/>
  <c r="S21" i="2" s="1"/>
  <c r="T20" i="2"/>
  <c r="U20" i="2"/>
  <c r="U21" i="2" s="1"/>
  <c r="V20" i="2"/>
  <c r="W20" i="2"/>
  <c r="W21" i="2" s="1"/>
  <c r="X20" i="2"/>
  <c r="X21" i="2" s="1"/>
  <c r="X23" i="2" s="1"/>
  <c r="Y20" i="2"/>
  <c r="Z20" i="2"/>
  <c r="Z21" i="2" s="1"/>
  <c r="Z23" i="2" s="1"/>
  <c r="AA20" i="2"/>
  <c r="AB20" i="2"/>
  <c r="AB21" i="2" s="1"/>
  <c r="AC20" i="2"/>
  <c r="AD20" i="2"/>
  <c r="AD21" i="2" s="1"/>
  <c r="AE20" i="2"/>
  <c r="AF20" i="2"/>
  <c r="AF21" i="2" s="1"/>
  <c r="AG20" i="2"/>
  <c r="AH20" i="2"/>
  <c r="AH21" i="2" s="1"/>
  <c r="AI20" i="2"/>
  <c r="AJ20" i="2"/>
  <c r="AJ21" i="2" s="1"/>
  <c r="AK20" i="2"/>
  <c r="AK21" i="2" s="1"/>
  <c r="AL20" i="2"/>
  <c r="AL21" i="2" s="1"/>
  <c r="AM20" i="2"/>
  <c r="AN20" i="2"/>
  <c r="AN21" i="2" s="1"/>
  <c r="AN23" i="2" s="1"/>
  <c r="AO20" i="2"/>
  <c r="AP20" i="2"/>
  <c r="AQ20" i="2"/>
  <c r="AR20" i="2"/>
  <c r="AT20" i="2"/>
  <c r="AT21" i="2" s="1"/>
  <c r="AT23" i="2" s="1"/>
  <c r="D22" i="2"/>
  <c r="D20" i="2"/>
  <c r="D21" i="2" s="1"/>
  <c r="G21" i="2" l="1"/>
  <c r="G23" i="2" s="1"/>
  <c r="U23" i="2"/>
  <c r="AD23" i="2"/>
  <c r="AH23" i="2"/>
  <c r="AF23" i="2"/>
  <c r="W23" i="2"/>
  <c r="S23" i="2"/>
  <c r="AL23" i="2"/>
  <c r="J23" i="2"/>
  <c r="AJ23" i="2"/>
  <c r="AB23" i="2"/>
  <c r="O23" i="2"/>
  <c r="F23" i="2"/>
  <c r="I23" i="2"/>
  <c r="E23" i="2"/>
  <c r="D23" i="2"/>
  <c r="AR21" i="2"/>
  <c r="AR23" i="2" s="1"/>
  <c r="AQ21" i="2"/>
  <c r="AQ23" i="2" s="1"/>
  <c r="AO21" i="2"/>
  <c r="AO23" i="2" s="1"/>
  <c r="AM21" i="2"/>
  <c r="AM23" i="2" s="1"/>
  <c r="AK23" i="2"/>
  <c r="AI21" i="2"/>
  <c r="AI23" i="2" s="1"/>
  <c r="AG21" i="2"/>
  <c r="AG23" i="2" s="1"/>
  <c r="AE21" i="2"/>
  <c r="AE23" i="2" s="1"/>
  <c r="AC21" i="2"/>
  <c r="AC23" i="2" s="1"/>
  <c r="AA21" i="2"/>
  <c r="AA23" i="2" s="1"/>
  <c r="Y21" i="2"/>
  <c r="Y23" i="2" s="1"/>
  <c r="V21" i="2"/>
  <c r="V23" i="2" s="1"/>
  <c r="T21" i="2"/>
  <c r="T23" i="2" s="1"/>
  <c r="R21" i="2"/>
  <c r="R23" i="2" s="1"/>
  <c r="P21" i="2"/>
  <c r="P23" i="2" s="1"/>
  <c r="N21" i="2"/>
  <c r="N23" i="2" s="1"/>
  <c r="M21" i="2"/>
  <c r="M23" i="2" s="1"/>
  <c r="K21" i="2"/>
  <c r="K23" i="2" s="1"/>
  <c r="AU23" i="2" l="1"/>
  <c r="AW23" i="2" s="1"/>
</calcChain>
</file>

<file path=xl/sharedStrings.xml><?xml version="1.0" encoding="utf-8"?>
<sst xmlns="http://schemas.openxmlformats.org/spreadsheetml/2006/main" count="73" uniqueCount="63">
  <si>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</si>
  <si>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</si>
  <si>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</si>
  <si>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</si>
  <si>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</si>
  <si>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</si>
  <si>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</si>
  <si>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</si>
  <si>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</si>
  <si>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</si>
  <si>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</si>
  <si>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</si>
  <si>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</si>
  <si>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</si>
  <si>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</si>
  <si>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</si>
  <si>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</si>
  <si>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</si>
  <si>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</si>
  <si>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</si>
  <si>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</si>
  <si>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</si>
  <si>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</si>
  <si>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</si>
  <si>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</si>
  <si>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</si>
  <si>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</si>
  <si>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</si>
  <si>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</si>
  <si>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</si>
  <si>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</si>
  <si>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</si>
  <si>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</si>
  <si>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</si>
  <si>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</si>
  <si>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</si>
  <si>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</si>
  <si>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</si>
  <si>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</si>
  <si>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</si>
  <si>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</si>
  <si>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</si>
  <si>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Утверждаю: руководитель НСОШ
_________________/Баширов Б С.</t>
  </si>
  <si>
    <t>макароны</t>
  </si>
  <si>
    <t>картошка</t>
  </si>
  <si>
    <t>среда</t>
  </si>
  <si>
    <t>горох</t>
  </si>
  <si>
    <t>суп фасолевый</t>
  </si>
  <si>
    <t>Приняла повар:_____________________</t>
  </si>
  <si>
    <t>Курбанова М</t>
  </si>
  <si>
    <t>ПЛОВ</t>
  </si>
  <si>
    <t>Салат Капустный</t>
  </si>
  <si>
    <t>Капуста</t>
  </si>
  <si>
    <t>кукуруза</t>
  </si>
  <si>
    <t>подс. масло</t>
  </si>
  <si>
    <t>мясо</t>
  </si>
  <si>
    <t>Зав.хоз: _____________________/Газимагомедов М.С./</t>
  </si>
  <si>
    <t>обед</t>
  </si>
  <si>
    <t xml:space="preserve">           завтрак</t>
  </si>
  <si>
    <t>молочный суп с лапшой</t>
  </si>
  <si>
    <t xml:space="preserve">хлеб </t>
  </si>
  <si>
    <t>Меню  питания учащихся с ОВЗ 1-11 классов МКОУ "Ново-Аргванинская СОШ" Гумбетовского района  РД</t>
  </si>
  <si>
    <t>14.05.2025.г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</si>
</sst>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10" fillId="0" borderId="1" xfId="0" applyFont="1" applyBorder="1"/>
    <xf numFmtId="17" fontId="3" fillId="0" borderId="1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1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Z3" sqref="Z3"/>
    </sheetView>
  </sheetViews>
  <sheetFormatPr defaultRowHeight="14.4" x14ac:dyDescent="0.3"/>
  <cols>
    <col min="1" max="1" width="8.5546875" customWidth="1"/>
    <col min="2" max="2" width="34.33203125" customWidth="1"/>
    <col min="3" max="3" width="7" customWidth="1"/>
    <col min="4" max="4" width="7" hidden="1" customWidth="1"/>
    <col min="5" max="5" width="6.5546875" hidden="1" customWidth="1"/>
    <col min="6" max="6" width="6.44140625" customWidth="1"/>
    <col min="7" max="7" width="7.44140625" customWidth="1"/>
    <col min="8" max="8" width="7" customWidth="1"/>
    <col min="9" max="9" width="8.44140625" customWidth="1"/>
    <col min="10" max="10" width="9.33203125" customWidth="1"/>
    <col min="11" max="12" width="7.88671875" hidden="1" customWidth="1"/>
    <col min="13" max="13" width="7.109375" hidden="1" customWidth="1"/>
    <col min="14" max="14" width="8.5546875" bestFit="1" customWidth="1"/>
    <col min="15" max="16" width="11.5546875" hidden="1" customWidth="1"/>
    <col min="17" max="17" width="7.6640625" customWidth="1"/>
    <col min="18" max="18" width="9.88671875" hidden="1" customWidth="1"/>
    <col min="19" max="19" width="9.44140625" customWidth="1"/>
    <col min="20" max="20" width="8.88671875" customWidth="1"/>
    <col min="21" max="21" width="1.109375" hidden="1" customWidth="1"/>
    <col min="22" max="22" width="11.5546875" customWidth="1"/>
    <col min="23" max="23" width="9.109375" hidden="1" customWidth="1"/>
    <col min="24" max="24" width="11.33203125" customWidth="1"/>
    <col min="25" max="25" width="8.5546875" hidden="1" customWidth="1"/>
    <col min="26" max="26" width="9.5546875" bestFit="1" customWidth="1"/>
    <col min="27" max="29" width="8" hidden="1" customWidth="1"/>
    <col min="30" max="30" width="6.88671875" hidden="1" customWidth="1"/>
    <col min="31" max="31" width="6.6640625" bestFit="1" customWidth="1"/>
    <col min="32" max="32" width="6.6640625" hidden="1" customWidth="1"/>
    <col min="33" max="35" width="8.5546875" hidden="1" customWidth="1"/>
    <col min="36" max="36" width="7.109375" customWidth="1"/>
    <col min="37" max="37" width="9.5546875" customWidth="1"/>
    <col min="38" max="38" width="5" hidden="1" customWidth="1"/>
    <col min="39" max="39" width="7.6640625" hidden="1" customWidth="1"/>
    <col min="40" max="40" width="8" hidden="1" customWidth="1"/>
    <col min="41" max="41" width="6.5546875" hidden="1" customWidth="1"/>
    <col min="42" max="42" width="9.88671875" customWidth="1"/>
    <col min="43" max="43" width="8.6640625" hidden="1" customWidth="1"/>
    <col min="44" max="44" width="7.88671875" hidden="1" customWidth="1"/>
    <col min="45" max="45" width="7.88671875" customWidth="1"/>
    <col min="46" max="46" width="8.33203125" customWidth="1"/>
    <col min="47" max="47" width="12.88671875" customWidth="1"/>
  </cols>
  <sheetData>
    <row r="1" spans="1:62" ht="24.75" customHeight="1" x14ac:dyDescent="0.5">
      <c r="A1" s="45" t="s">
        <v>61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E1" s="56" t="s">
        <v>45</v>
      </c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</row>
    <row r="2" spans="1:62" ht="29.25" customHeight="1" x14ac:dyDescent="0.3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E2" s="46" t="s">
        <v>42</v>
      </c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</row>
    <row r="3" spans="1:62" ht="30.75" customHeight="1" x14ac:dyDescent="0.45">
      <c r="A3" s="51" t="s">
        <v>62</v>
      </c>
      <c r="B3" s="51"/>
      <c r="C3" s="51"/>
      <c r="D3" s="51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</row>
    <row r="4" spans="1:62" ht="33" customHeight="1" x14ac:dyDescent="0.35">
      <c r="A4" s="52" t="s">
        <v>4</v>
      </c>
      <c r="B4" s="52"/>
      <c r="C4" s="24">
        <v>5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5">
      <c r="A5" s="53" t="s">
        <v>0</v>
      </c>
      <c r="B5" s="53"/>
      <c r="C5" s="14"/>
      <c r="D5" s="54" t="s">
        <v>2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</row>
    <row r="6" spans="1:62" ht="38.25" customHeight="1" x14ac:dyDescent="0.35">
      <c r="A6" s="53"/>
      <c r="B6" s="53"/>
      <c r="C6" s="10" t="s">
        <v>40</v>
      </c>
      <c r="D6" s="1" t="s">
        <v>22</v>
      </c>
      <c r="E6" s="1" t="s">
        <v>11</v>
      </c>
      <c r="F6" s="1" t="s">
        <v>16</v>
      </c>
      <c r="G6" s="17" t="s">
        <v>55</v>
      </c>
      <c r="H6" s="17" t="s">
        <v>53</v>
      </c>
      <c r="I6" s="17" t="s">
        <v>44</v>
      </c>
      <c r="J6" s="1" t="s">
        <v>26</v>
      </c>
      <c r="K6" s="1" t="s">
        <v>32</v>
      </c>
      <c r="L6" s="1" t="s">
        <v>33</v>
      </c>
      <c r="M6" s="1" t="s">
        <v>9</v>
      </c>
      <c r="N6" s="1" t="s">
        <v>22</v>
      </c>
      <c r="O6" s="1" t="s">
        <v>12</v>
      </c>
      <c r="P6" s="27" t="s">
        <v>34</v>
      </c>
      <c r="Q6" s="17" t="s">
        <v>43</v>
      </c>
      <c r="R6" s="1" t="s">
        <v>41</v>
      </c>
      <c r="S6" s="1" t="s">
        <v>38</v>
      </c>
      <c r="T6" s="1" t="s">
        <v>18</v>
      </c>
      <c r="U6" s="1" t="s">
        <v>24</v>
      </c>
      <c r="V6" s="17" t="s">
        <v>52</v>
      </c>
      <c r="W6" s="17" t="s">
        <v>28</v>
      </c>
      <c r="X6" s="17" t="s">
        <v>29</v>
      </c>
      <c r="Y6" s="1" t="s">
        <v>17</v>
      </c>
      <c r="Z6" s="1" t="s">
        <v>21</v>
      </c>
      <c r="AA6" s="1" t="s">
        <v>25</v>
      </c>
      <c r="AB6" s="1" t="s">
        <v>35</v>
      </c>
      <c r="AC6" s="1" t="s">
        <v>27</v>
      </c>
      <c r="AD6" s="1" t="s">
        <v>26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8</v>
      </c>
      <c r="AK6" s="1" t="s">
        <v>17</v>
      </c>
      <c r="AL6" s="1" t="s">
        <v>7</v>
      </c>
      <c r="AM6" s="1" t="s">
        <v>39</v>
      </c>
      <c r="AN6" s="1" t="s">
        <v>40</v>
      </c>
      <c r="AO6" s="1" t="s">
        <v>23</v>
      </c>
      <c r="AP6" s="1" t="s">
        <v>19</v>
      </c>
      <c r="AQ6" s="1" t="s">
        <v>16</v>
      </c>
      <c r="AR6" s="1" t="s">
        <v>20</v>
      </c>
      <c r="AS6" s="17" t="s">
        <v>54</v>
      </c>
      <c r="AT6" s="1" t="s">
        <v>46</v>
      </c>
    </row>
    <row r="7" spans="1:62" ht="18" x14ac:dyDescent="0.35">
      <c r="A7" s="3" t="s">
        <v>1</v>
      </c>
      <c r="B7" s="13" t="s">
        <v>15</v>
      </c>
      <c r="C7" s="25"/>
      <c r="D7" s="48" t="s">
        <v>13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50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18" x14ac:dyDescent="0.35">
      <c r="A8" s="3"/>
      <c r="B8" s="13" t="s">
        <v>57</v>
      </c>
      <c r="C8" s="25"/>
      <c r="D8" s="14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3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62" ht="23.4" x14ac:dyDescent="0.45">
      <c r="A9" s="10">
        <v>1</v>
      </c>
      <c r="B9" s="30" t="s">
        <v>47</v>
      </c>
      <c r="C9" s="6">
        <v>18</v>
      </c>
      <c r="D9" s="23"/>
      <c r="E9" s="23"/>
      <c r="F9" s="23"/>
      <c r="G9" s="23"/>
      <c r="H9" s="23"/>
      <c r="I9" s="23">
        <v>20</v>
      </c>
      <c r="J9" s="23"/>
      <c r="K9" s="23"/>
      <c r="L9" s="23"/>
      <c r="M9" s="23"/>
      <c r="N9" s="23"/>
      <c r="O9" s="23"/>
      <c r="P9" s="23"/>
      <c r="Q9" s="23">
        <v>5</v>
      </c>
      <c r="R9" s="23"/>
      <c r="S9" s="23"/>
      <c r="T9" s="23">
        <v>4</v>
      </c>
      <c r="U9" s="23"/>
      <c r="V9" s="23"/>
      <c r="W9" s="23"/>
      <c r="X9" s="23">
        <v>2.5</v>
      </c>
      <c r="Y9" s="23"/>
      <c r="Z9" s="23">
        <v>4</v>
      </c>
      <c r="AA9" s="23"/>
      <c r="AB9" s="23"/>
      <c r="AC9" s="23"/>
      <c r="AD9" s="23"/>
      <c r="AE9" s="23"/>
      <c r="AF9" s="23"/>
      <c r="AG9" s="23"/>
      <c r="AH9" s="23"/>
      <c r="AI9" s="23"/>
      <c r="AJ9" s="23">
        <v>1.4</v>
      </c>
      <c r="AK9" s="23">
        <v>16</v>
      </c>
      <c r="AL9" s="23"/>
      <c r="AM9" s="23"/>
      <c r="AN9" s="23"/>
      <c r="AO9" s="23"/>
      <c r="AP9" s="23"/>
      <c r="AQ9" s="23"/>
      <c r="AR9" s="23"/>
      <c r="AS9" s="23"/>
      <c r="AT9" s="23"/>
    </row>
    <row r="10" spans="1:62" ht="23.4" x14ac:dyDescent="0.45">
      <c r="A10" s="10">
        <v>2</v>
      </c>
      <c r="B10" s="37" t="s">
        <v>50</v>
      </c>
      <c r="C10" s="6"/>
      <c r="D10" s="23"/>
      <c r="E10" s="23"/>
      <c r="F10" s="23"/>
      <c r="G10" s="23">
        <v>23</v>
      </c>
      <c r="H10" s="23"/>
      <c r="I10" s="23"/>
      <c r="J10" s="23">
        <v>21</v>
      </c>
      <c r="K10" s="23"/>
      <c r="L10" s="23"/>
      <c r="M10" s="23"/>
      <c r="N10" s="23"/>
      <c r="O10" s="23"/>
      <c r="P10" s="23"/>
      <c r="Q10" s="23"/>
      <c r="R10" s="23"/>
      <c r="S10" s="23"/>
      <c r="T10" s="23">
        <v>13</v>
      </c>
      <c r="U10" s="23"/>
      <c r="V10" s="23"/>
      <c r="W10" s="23"/>
      <c r="X10" s="41"/>
      <c r="Y10" s="23"/>
      <c r="Z10" s="23">
        <v>15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>
        <v>1.2</v>
      </c>
      <c r="AK10" s="31"/>
      <c r="AL10" s="23"/>
      <c r="AM10" s="23"/>
      <c r="AN10" s="23"/>
      <c r="AO10" s="23"/>
      <c r="AP10" s="23"/>
      <c r="AQ10" s="23"/>
      <c r="AR10" s="23"/>
      <c r="AS10" s="31">
        <v>5</v>
      </c>
      <c r="AT10" s="23"/>
    </row>
    <row r="11" spans="1:62" ht="23.4" x14ac:dyDescent="0.45">
      <c r="A11" s="10">
        <v>3</v>
      </c>
      <c r="B11" s="37" t="s">
        <v>51</v>
      </c>
      <c r="C11" s="3"/>
      <c r="D11" s="23"/>
      <c r="E11" s="23"/>
      <c r="F11" s="23"/>
      <c r="G11" s="23"/>
      <c r="H11" s="23">
        <v>1</v>
      </c>
      <c r="I11" s="23"/>
      <c r="J11" s="23"/>
      <c r="K11" s="23"/>
      <c r="L11" s="23"/>
      <c r="M11" s="23"/>
      <c r="N11" s="23"/>
      <c r="O11" s="23"/>
      <c r="P11" s="23"/>
      <c r="Q11" s="23"/>
      <c r="R11" s="9"/>
      <c r="S11" s="23"/>
      <c r="T11" s="23">
        <v>3</v>
      </c>
      <c r="U11" s="23"/>
      <c r="V11" s="23">
        <v>21</v>
      </c>
      <c r="W11" s="23"/>
      <c r="X11" s="23"/>
      <c r="Y11" s="23"/>
      <c r="Z11" s="23">
        <v>3.5</v>
      </c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>
        <v>0.7</v>
      </c>
      <c r="AT11" s="23">
        <v>1</v>
      </c>
    </row>
    <row r="12" spans="1:62" ht="23.4" x14ac:dyDescent="0.45">
      <c r="A12" s="10">
        <v>4</v>
      </c>
      <c r="B12" s="37" t="s">
        <v>16</v>
      </c>
      <c r="C12" s="6"/>
      <c r="D12" s="23"/>
      <c r="E12" s="23"/>
      <c r="F12" s="23">
        <v>1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>
        <v>24</v>
      </c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23"/>
    </row>
    <row r="13" spans="1:62" ht="23.4" x14ac:dyDescent="0.45">
      <c r="A13" s="10">
        <v>5</v>
      </c>
      <c r="B13" s="38" t="s">
        <v>19</v>
      </c>
      <c r="C13" s="7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>
        <v>104</v>
      </c>
      <c r="AQ13" s="1"/>
      <c r="AR13" s="1"/>
      <c r="AS13" s="1"/>
      <c r="AT13" s="1"/>
    </row>
    <row r="14" spans="1:62" ht="23.4" x14ac:dyDescent="0.45">
      <c r="A14" s="10"/>
      <c r="B14" s="38" t="s">
        <v>58</v>
      </c>
      <c r="C14" s="7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1"/>
      <c r="AR14" s="1"/>
      <c r="AS14" s="1"/>
      <c r="AT14" s="1"/>
    </row>
    <row r="15" spans="1:62" ht="23.4" x14ac:dyDescent="0.45">
      <c r="A15" s="10">
        <v>6</v>
      </c>
      <c r="B15" s="37" t="s">
        <v>59</v>
      </c>
      <c r="C15" s="3"/>
      <c r="D15" s="23"/>
      <c r="E15" s="23"/>
      <c r="F15" s="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>
        <v>24</v>
      </c>
      <c r="R15" s="23"/>
      <c r="S15" s="23"/>
      <c r="T15" s="9"/>
      <c r="U15" s="23"/>
      <c r="V15" s="23"/>
      <c r="W15" s="23"/>
      <c r="X15" s="23">
        <v>7.3</v>
      </c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>
        <v>2</v>
      </c>
      <c r="AK15" s="23">
        <v>25</v>
      </c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4" x14ac:dyDescent="0.45">
      <c r="A16" s="10">
        <v>7</v>
      </c>
      <c r="B16" s="39" t="s">
        <v>60</v>
      </c>
      <c r="C16" s="1"/>
      <c r="D16" s="1"/>
      <c r="E16" s="1"/>
      <c r="F16" s="4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>
        <v>104</v>
      </c>
      <c r="AQ16" s="23"/>
      <c r="AR16" s="23"/>
      <c r="AS16" s="23"/>
      <c r="AT16" s="23"/>
    </row>
    <row r="17" spans="1:50" ht="23.4" x14ac:dyDescent="0.45">
      <c r="A17" s="10">
        <v>8</v>
      </c>
      <c r="B17" s="3" t="s">
        <v>22</v>
      </c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>
        <v>180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" customHeight="1" x14ac:dyDescent="0.45">
      <c r="A18" s="10">
        <v>9</v>
      </c>
      <c r="B18" s="3" t="s">
        <v>38</v>
      </c>
      <c r="C18" s="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>
        <v>1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</row>
    <row r="19" spans="1:50" ht="24.9" customHeight="1" x14ac:dyDescent="0.45">
      <c r="A19" s="10">
        <v>10</v>
      </c>
      <c r="B19" s="3"/>
      <c r="C19" s="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</row>
    <row r="20" spans="1:50" ht="24.9" customHeight="1" x14ac:dyDescent="0.35">
      <c r="A20" s="3"/>
      <c r="B20" s="3" t="s">
        <v>5</v>
      </c>
      <c r="C20" s="33">
        <f t="shared" ref="C20:AT20" si="0">SUM(C9:C19)</f>
        <v>18</v>
      </c>
      <c r="D20" s="3">
        <f t="shared" si="0"/>
        <v>0</v>
      </c>
      <c r="E20" s="3">
        <f t="shared" si="0"/>
        <v>0</v>
      </c>
      <c r="F20" s="3">
        <f t="shared" si="0"/>
        <v>1</v>
      </c>
      <c r="G20" s="3">
        <f t="shared" si="0"/>
        <v>23</v>
      </c>
      <c r="H20" s="3">
        <f t="shared" si="0"/>
        <v>1</v>
      </c>
      <c r="I20" s="3">
        <f t="shared" si="0"/>
        <v>20</v>
      </c>
      <c r="J20" s="3">
        <f t="shared" si="0"/>
        <v>21</v>
      </c>
      <c r="K20" s="3">
        <f t="shared" si="0"/>
        <v>0</v>
      </c>
      <c r="L20" s="3">
        <f t="shared" si="0"/>
        <v>0</v>
      </c>
      <c r="M20" s="3">
        <f t="shared" si="0"/>
        <v>0</v>
      </c>
      <c r="N20" s="33">
        <f t="shared" si="0"/>
        <v>180</v>
      </c>
      <c r="O20" s="3">
        <f t="shared" si="0"/>
        <v>0</v>
      </c>
      <c r="P20" s="3">
        <f t="shared" si="0"/>
        <v>0</v>
      </c>
      <c r="Q20" s="3">
        <f t="shared" si="0"/>
        <v>29</v>
      </c>
      <c r="R20" s="3">
        <f t="shared" si="0"/>
        <v>0</v>
      </c>
      <c r="S20" s="33">
        <f t="shared" si="0"/>
        <v>1</v>
      </c>
      <c r="T20" s="33">
        <f t="shared" si="0"/>
        <v>20</v>
      </c>
      <c r="U20" s="3">
        <f t="shared" si="0"/>
        <v>0</v>
      </c>
      <c r="V20" s="3">
        <f t="shared" si="0"/>
        <v>21</v>
      </c>
      <c r="W20" s="3">
        <f t="shared" si="0"/>
        <v>0</v>
      </c>
      <c r="X20" s="33">
        <f t="shared" si="0"/>
        <v>9.8000000000000007</v>
      </c>
      <c r="Y20" s="3">
        <f t="shared" si="0"/>
        <v>0</v>
      </c>
      <c r="Z20" s="33">
        <f t="shared" si="0"/>
        <v>22.5</v>
      </c>
      <c r="AA20" s="3">
        <f t="shared" si="0"/>
        <v>0</v>
      </c>
      <c r="AB20" s="3">
        <f t="shared" si="0"/>
        <v>0</v>
      </c>
      <c r="AC20" s="3">
        <f t="shared" si="0"/>
        <v>0</v>
      </c>
      <c r="AD20" s="3">
        <f t="shared" si="0"/>
        <v>0</v>
      </c>
      <c r="AE20" s="33">
        <f t="shared" si="0"/>
        <v>24</v>
      </c>
      <c r="AF20" s="3">
        <f t="shared" si="0"/>
        <v>0</v>
      </c>
      <c r="AG20" s="3">
        <f t="shared" si="0"/>
        <v>0</v>
      </c>
      <c r="AH20" s="3">
        <f t="shared" si="0"/>
        <v>0</v>
      </c>
      <c r="AI20" s="3">
        <f t="shared" si="0"/>
        <v>0</v>
      </c>
      <c r="AJ20" s="3">
        <f t="shared" si="0"/>
        <v>4.5999999999999996</v>
      </c>
      <c r="AK20" s="3">
        <f t="shared" si="0"/>
        <v>41</v>
      </c>
      <c r="AL20" s="3">
        <f t="shared" si="0"/>
        <v>0</v>
      </c>
      <c r="AM20" s="3">
        <f t="shared" si="0"/>
        <v>0</v>
      </c>
      <c r="AN20" s="3">
        <f t="shared" si="0"/>
        <v>0</v>
      </c>
      <c r="AO20" s="3">
        <f t="shared" si="0"/>
        <v>0</v>
      </c>
      <c r="AP20" s="33">
        <f t="shared" si="0"/>
        <v>208</v>
      </c>
      <c r="AQ20" s="3">
        <f t="shared" si="0"/>
        <v>0</v>
      </c>
      <c r="AR20" s="3">
        <f t="shared" si="0"/>
        <v>0</v>
      </c>
      <c r="AS20" s="3">
        <f t="shared" si="0"/>
        <v>5.7</v>
      </c>
      <c r="AT20" s="3">
        <f t="shared" si="0"/>
        <v>1</v>
      </c>
    </row>
    <row r="21" spans="1:50" ht="24.9" customHeight="1" x14ac:dyDescent="0.35">
      <c r="A21" s="3"/>
      <c r="B21" s="5" t="s">
        <v>6</v>
      </c>
      <c r="C21" s="32">
        <f>C20*C4</f>
        <v>90</v>
      </c>
      <c r="D21" s="3">
        <f>$C$4*D20</f>
        <v>0</v>
      </c>
      <c r="E21" s="3">
        <f t="shared" ref="E21:AR21" si="1">$C$4*E20</f>
        <v>0</v>
      </c>
      <c r="F21" s="3">
        <f t="shared" si="1"/>
        <v>5</v>
      </c>
      <c r="G21" s="3">
        <f t="shared" si="1"/>
        <v>115</v>
      </c>
      <c r="H21" s="3">
        <f>H20</f>
        <v>1</v>
      </c>
      <c r="I21" s="33">
        <f>I20*C4</f>
        <v>100</v>
      </c>
      <c r="J21" s="33">
        <f>J20*C4</f>
        <v>105</v>
      </c>
      <c r="K21" s="3">
        <f t="shared" si="1"/>
        <v>0</v>
      </c>
      <c r="L21" s="3">
        <f t="shared" si="1"/>
        <v>0</v>
      </c>
      <c r="M21" s="3">
        <f t="shared" si="1"/>
        <v>0</v>
      </c>
      <c r="N21" s="33">
        <f t="shared" si="1"/>
        <v>900</v>
      </c>
      <c r="O21" s="3">
        <f t="shared" si="1"/>
        <v>0</v>
      </c>
      <c r="P21" s="3">
        <f t="shared" si="1"/>
        <v>0</v>
      </c>
      <c r="Q21" s="33">
        <f t="shared" si="1"/>
        <v>145</v>
      </c>
      <c r="R21" s="3">
        <f t="shared" si="1"/>
        <v>0</v>
      </c>
      <c r="S21" s="3">
        <f>S20*C4</f>
        <v>5</v>
      </c>
      <c r="T21" s="33">
        <f t="shared" si="1"/>
        <v>100</v>
      </c>
      <c r="U21" s="3">
        <f t="shared" si="1"/>
        <v>0</v>
      </c>
      <c r="V21" s="33">
        <f t="shared" si="1"/>
        <v>105</v>
      </c>
      <c r="W21" s="3">
        <f t="shared" si="1"/>
        <v>0</v>
      </c>
      <c r="X21" s="33">
        <f t="shared" si="1"/>
        <v>49</v>
      </c>
      <c r="Y21" s="3">
        <f t="shared" si="1"/>
        <v>0</v>
      </c>
      <c r="Z21" s="33">
        <f t="shared" si="1"/>
        <v>112.5</v>
      </c>
      <c r="AA21" s="3">
        <f t="shared" si="1"/>
        <v>0</v>
      </c>
      <c r="AB21" s="3">
        <f t="shared" si="1"/>
        <v>0</v>
      </c>
      <c r="AC21" s="3">
        <f t="shared" si="1"/>
        <v>0</v>
      </c>
      <c r="AD21" s="3">
        <f t="shared" si="1"/>
        <v>0</v>
      </c>
      <c r="AE21" s="3">
        <f t="shared" si="1"/>
        <v>120</v>
      </c>
      <c r="AF21" s="3">
        <f t="shared" si="1"/>
        <v>0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23</v>
      </c>
      <c r="AK21" s="33">
        <f>AK20*C4</f>
        <v>205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5">
        <v>1040</v>
      </c>
      <c r="AQ21" s="3">
        <f t="shared" si="1"/>
        <v>0</v>
      </c>
      <c r="AR21" s="3">
        <f t="shared" si="1"/>
        <v>0</v>
      </c>
      <c r="AS21" s="33">
        <f>AS20*C4</f>
        <v>28.5</v>
      </c>
      <c r="AT21" s="33">
        <f>AT20</f>
        <v>1</v>
      </c>
    </row>
    <row r="22" spans="1:50" ht="24.6" customHeight="1" x14ac:dyDescent="0.45">
      <c r="A22" s="3"/>
      <c r="B22" s="5" t="s">
        <v>14</v>
      </c>
      <c r="C22" s="5">
        <v>0.27</v>
      </c>
      <c r="D22" s="1">
        <f>D25/1000</f>
        <v>0.12</v>
      </c>
      <c r="E22" s="1">
        <f t="shared" ref="E22:AR22" si="2">E25/1000</f>
        <v>0</v>
      </c>
      <c r="F22" s="1">
        <v>0.9</v>
      </c>
      <c r="G22" s="1">
        <v>0.5</v>
      </c>
      <c r="H22" s="1">
        <v>90</v>
      </c>
      <c r="I22" s="1">
        <v>8.5000000000000006E-2</v>
      </c>
      <c r="J22" s="1">
        <v>0.15</v>
      </c>
      <c r="K22" s="1">
        <f t="shared" si="2"/>
        <v>0.13</v>
      </c>
      <c r="L22" s="1">
        <f t="shared" si="2"/>
        <v>0</v>
      </c>
      <c r="M22" s="1">
        <f t="shared" si="2"/>
        <v>0.6</v>
      </c>
      <c r="N22" s="1">
        <v>0.185</v>
      </c>
      <c r="O22" s="1">
        <f t="shared" si="2"/>
        <v>0.04</v>
      </c>
      <c r="P22" s="1">
        <v>9</v>
      </c>
      <c r="Q22" s="1">
        <v>7.0000000000000007E-2</v>
      </c>
      <c r="R22" s="1">
        <f t="shared" si="2"/>
        <v>0.25</v>
      </c>
      <c r="S22" s="1">
        <v>20</v>
      </c>
      <c r="T22" s="1">
        <v>0.05</v>
      </c>
      <c r="U22" s="1">
        <f t="shared" si="2"/>
        <v>0.05</v>
      </c>
      <c r="V22" s="1">
        <v>7.0000000000000007E-2</v>
      </c>
      <c r="W22" s="1">
        <f t="shared" si="2"/>
        <v>0.13</v>
      </c>
      <c r="X22" s="1">
        <v>1.5</v>
      </c>
      <c r="Y22" s="1">
        <f t="shared" si="2"/>
        <v>8.5000000000000006E-2</v>
      </c>
      <c r="Z22" s="1">
        <v>0.06</v>
      </c>
      <c r="AA22" s="1">
        <f t="shared" si="2"/>
        <v>0</v>
      </c>
      <c r="AB22" s="1">
        <f t="shared" si="2"/>
        <v>0</v>
      </c>
      <c r="AC22" s="1">
        <f t="shared" si="2"/>
        <v>0</v>
      </c>
      <c r="AD22" s="1">
        <f t="shared" si="2"/>
        <v>5.5E-2</v>
      </c>
      <c r="AE22" s="1">
        <v>0.09</v>
      </c>
      <c r="AF22" s="1">
        <f t="shared" si="2"/>
        <v>0</v>
      </c>
      <c r="AG22" s="1">
        <f t="shared" si="2"/>
        <v>0</v>
      </c>
      <c r="AH22" s="1">
        <f t="shared" si="2"/>
        <v>0</v>
      </c>
      <c r="AI22" s="1">
        <f t="shared" si="2"/>
        <v>0</v>
      </c>
      <c r="AJ22" s="1">
        <v>2.5000000000000001E-2</v>
      </c>
      <c r="AK22" s="1">
        <v>0.16</v>
      </c>
      <c r="AL22" s="1">
        <f t="shared" si="2"/>
        <v>0.37</v>
      </c>
      <c r="AM22" s="1">
        <f t="shared" si="2"/>
        <v>0</v>
      </c>
      <c r="AN22" s="1">
        <f t="shared" si="2"/>
        <v>0.14000000000000001</v>
      </c>
      <c r="AO22" s="1">
        <f t="shared" si="2"/>
        <v>0.45</v>
      </c>
      <c r="AP22" s="1">
        <v>5.3999999999999999E-2</v>
      </c>
      <c r="AQ22" s="1">
        <f t="shared" si="2"/>
        <v>1.1000000000000001</v>
      </c>
      <c r="AR22" s="1">
        <f t="shared" si="2"/>
        <v>8.5000000000000006E-2</v>
      </c>
      <c r="AS22" s="1">
        <v>0.14499999999999999</v>
      </c>
      <c r="AT22" s="28">
        <v>85</v>
      </c>
      <c r="AX22" s="29">
        <v>759</v>
      </c>
    </row>
    <row r="23" spans="1:50" ht="44.25" customHeight="1" x14ac:dyDescent="0.4">
      <c r="A23" s="3"/>
      <c r="B23" s="5" t="s">
        <v>3</v>
      </c>
      <c r="C23" s="32">
        <f>C22*C21</f>
        <v>24.3</v>
      </c>
      <c r="D23" s="5">
        <f>D21*D22</f>
        <v>0</v>
      </c>
      <c r="E23" s="5">
        <f t="shared" ref="E23:AT23" si="3">E21*E22</f>
        <v>0</v>
      </c>
      <c r="F23" s="5">
        <f t="shared" si="3"/>
        <v>4.5</v>
      </c>
      <c r="G23" s="5">
        <f t="shared" si="3"/>
        <v>57.5</v>
      </c>
      <c r="H23" s="5">
        <f>H22*H21</f>
        <v>90</v>
      </c>
      <c r="I23" s="32">
        <f t="shared" si="3"/>
        <v>8.5</v>
      </c>
      <c r="J23" s="32">
        <f t="shared" si="3"/>
        <v>15.75</v>
      </c>
      <c r="K23" s="5">
        <f t="shared" si="3"/>
        <v>0</v>
      </c>
      <c r="L23" s="5">
        <f t="shared" si="3"/>
        <v>0</v>
      </c>
      <c r="M23" s="5">
        <f t="shared" si="3"/>
        <v>0</v>
      </c>
      <c r="N23" s="32">
        <f t="shared" si="3"/>
        <v>166.5</v>
      </c>
      <c r="O23" s="5">
        <f t="shared" si="3"/>
        <v>0</v>
      </c>
      <c r="P23" s="5">
        <f t="shared" si="3"/>
        <v>0</v>
      </c>
      <c r="Q23" s="32">
        <f t="shared" si="3"/>
        <v>10.15</v>
      </c>
      <c r="R23" s="5">
        <f t="shared" si="3"/>
        <v>0</v>
      </c>
      <c r="S23" s="32">
        <f t="shared" si="3"/>
        <v>100</v>
      </c>
      <c r="T23" s="32">
        <f t="shared" si="3"/>
        <v>5</v>
      </c>
      <c r="U23" s="5">
        <f t="shared" si="3"/>
        <v>0</v>
      </c>
      <c r="V23" s="32">
        <f>V22*V21</f>
        <v>7.3500000000000005</v>
      </c>
      <c r="W23" s="5">
        <f t="shared" si="3"/>
        <v>0</v>
      </c>
      <c r="X23" s="32">
        <f t="shared" si="3"/>
        <v>73.5</v>
      </c>
      <c r="Y23" s="5">
        <f t="shared" si="3"/>
        <v>0</v>
      </c>
      <c r="Z23" s="32">
        <f t="shared" si="3"/>
        <v>6.75</v>
      </c>
      <c r="AA23" s="5">
        <f t="shared" si="3"/>
        <v>0</v>
      </c>
      <c r="AB23" s="5">
        <f t="shared" si="3"/>
        <v>0</v>
      </c>
      <c r="AC23" s="5">
        <f t="shared" si="3"/>
        <v>0</v>
      </c>
      <c r="AD23" s="5">
        <f t="shared" si="3"/>
        <v>0</v>
      </c>
      <c r="AE23" s="5">
        <f t="shared" si="3"/>
        <v>10.799999999999999</v>
      </c>
      <c r="AF23" s="5">
        <f t="shared" si="3"/>
        <v>0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32">
        <f t="shared" si="3"/>
        <v>0.57500000000000007</v>
      </c>
      <c r="AK23" s="32">
        <f t="shared" si="3"/>
        <v>32.799999999999997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32">
        <v>56</v>
      </c>
      <c r="AQ23" s="5">
        <f t="shared" si="3"/>
        <v>0</v>
      </c>
      <c r="AR23" s="5">
        <f t="shared" si="3"/>
        <v>0</v>
      </c>
      <c r="AS23" s="32">
        <f>AS22*AS21</f>
        <v>4.1324999999999994</v>
      </c>
      <c r="AT23" s="32">
        <f t="shared" si="3"/>
        <v>85</v>
      </c>
      <c r="AU23" s="34">
        <f>SUM(C23:AT23)</f>
        <v>759.10749999999996</v>
      </c>
      <c r="AW23" s="36">
        <f>AX22-AU23</f>
        <v>-0.10749999999995907</v>
      </c>
    </row>
    <row r="24" spans="1:50" ht="39" customHeight="1" x14ac:dyDescent="0.4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9"/>
      <c r="AA24" s="1"/>
      <c r="AB24" s="1"/>
      <c r="AC24" s="1"/>
      <c r="AD24" s="1"/>
      <c r="AE24" s="6"/>
      <c r="AF24" s="6"/>
      <c r="AG24" s="16"/>
      <c r="AH24" s="16"/>
      <c r="AI24" s="16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5"/>
    </row>
    <row r="25" spans="1:50" ht="23.4" x14ac:dyDescent="0.45">
      <c r="A25" s="2"/>
      <c r="B25" s="2" t="s">
        <v>31</v>
      </c>
      <c r="C25" s="2">
        <v>270</v>
      </c>
      <c r="D25" s="19">
        <v>120</v>
      </c>
      <c r="E25" s="19"/>
      <c r="F25" s="19"/>
      <c r="G25" s="19">
        <v>500</v>
      </c>
      <c r="H25" s="19">
        <v>90</v>
      </c>
      <c r="I25" s="19">
        <v>85</v>
      </c>
      <c r="J25" s="19">
        <v>150</v>
      </c>
      <c r="K25" s="19">
        <v>130</v>
      </c>
      <c r="L25" s="19"/>
      <c r="M25" s="19">
        <v>600</v>
      </c>
      <c r="N25" s="19">
        <v>185</v>
      </c>
      <c r="O25" s="19">
        <v>40</v>
      </c>
      <c r="P25" s="22">
        <v>380</v>
      </c>
      <c r="Q25" s="19">
        <v>70</v>
      </c>
      <c r="R25" s="19">
        <v>250</v>
      </c>
      <c r="S25" s="19">
        <v>20</v>
      </c>
      <c r="T25" s="19">
        <v>50</v>
      </c>
      <c r="U25" s="19">
        <v>50</v>
      </c>
      <c r="V25" s="19">
        <v>70</v>
      </c>
      <c r="W25" s="19">
        <v>130</v>
      </c>
      <c r="X25" s="19">
        <v>1500</v>
      </c>
      <c r="Y25" s="19">
        <v>85</v>
      </c>
      <c r="Z25" s="20">
        <v>60</v>
      </c>
      <c r="AA25" s="19"/>
      <c r="AB25" s="19"/>
      <c r="AC25" s="19"/>
      <c r="AD25" s="19">
        <v>55</v>
      </c>
      <c r="AE25" s="21">
        <v>90</v>
      </c>
      <c r="AF25" s="21"/>
      <c r="AG25" s="22"/>
      <c r="AH25" s="22"/>
      <c r="AI25" s="22"/>
      <c r="AJ25" s="19">
        <v>25</v>
      </c>
      <c r="AK25" s="19">
        <v>160</v>
      </c>
      <c r="AL25" s="19">
        <v>370</v>
      </c>
      <c r="AM25" s="19"/>
      <c r="AN25" s="19">
        <v>140</v>
      </c>
      <c r="AO25" s="19">
        <v>450</v>
      </c>
      <c r="AP25" s="19">
        <v>54</v>
      </c>
      <c r="AQ25" s="19">
        <v>1100</v>
      </c>
      <c r="AR25" s="19">
        <v>85</v>
      </c>
      <c r="AS25" s="19">
        <v>145</v>
      </c>
      <c r="AT25" s="19">
        <v>85</v>
      </c>
      <c r="AU25" s="18"/>
    </row>
    <row r="26" spans="1:50" ht="18" x14ac:dyDescent="0.35">
      <c r="A26" s="2"/>
      <c r="B26" s="2" t="s">
        <v>56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50" ht="18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50" ht="18" x14ac:dyDescent="0.35">
      <c r="A28" s="2"/>
      <c r="B28" s="2" t="s">
        <v>48</v>
      </c>
      <c r="C28" s="2"/>
      <c r="D28" s="2"/>
      <c r="E28" s="2"/>
      <c r="F28" s="2"/>
      <c r="G28" s="2"/>
      <c r="H28" s="2"/>
      <c r="I28" s="2" t="s">
        <v>49</v>
      </c>
      <c r="J28" s="2"/>
      <c r="K28" s="2"/>
      <c r="L28" s="2"/>
      <c r="M28" s="2"/>
    </row>
    <row r="31" spans="1:50" ht="21" x14ac:dyDescent="0.4">
      <c r="T31" s="8"/>
      <c r="U31" s="8"/>
      <c r="V31" s="8"/>
      <c r="W31" s="8"/>
      <c r="X31" s="8"/>
      <c r="Y31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2025-05-15T07:09:50Z</dcterms:modified>
</cp:coreProperties>
</file>